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E1D8F071-47AE-4D71-84AE-717175EF396D}" xr6:coauthVersionLast="47" xr6:coauthVersionMax="47" xr10:uidLastSave="{00000000-0000-0000-0000-000000000000}"/>
  <bookViews>
    <workbookView xWindow="-108" yWindow="-108" windowWidth="23256" windowHeight="12456" xr2:uid="{BDDCF4DB-318B-4230-AF85-9DAB61D3E80C}"/>
  </bookViews>
  <sheets>
    <sheet name="FORM 6" sheetId="1" r:id="rId1"/>
  </sheets>
  <externalReferences>
    <externalReference r:id="rId2"/>
  </externalReferences>
  <definedNames>
    <definedName name="_xlnm.Print_Area" localSheetId="0">'FORM 6'!$A$1:$U$36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H9" i="1"/>
  <c r="K9" i="1"/>
  <c r="N9" i="1"/>
  <c r="Q9" i="1"/>
  <c r="T9" i="1"/>
  <c r="U9" i="1"/>
  <c r="A10" i="1"/>
  <c r="C10" i="1"/>
  <c r="D10" i="1"/>
  <c r="E10" i="1"/>
  <c r="H10" i="1"/>
  <c r="K10" i="1"/>
  <c r="N10" i="1"/>
  <c r="Q10" i="1"/>
  <c r="T10" i="1"/>
  <c r="U10" i="1"/>
  <c r="A11" i="1"/>
  <c r="C11" i="1"/>
  <c r="D11" i="1"/>
  <c r="E11" i="1"/>
  <c r="U11" i="1" s="1"/>
  <c r="H11" i="1"/>
  <c r="K11" i="1"/>
  <c r="N11" i="1"/>
  <c r="Q11" i="1"/>
  <c r="T11" i="1"/>
  <c r="A12" i="1"/>
  <c r="C12" i="1"/>
  <c r="D12" i="1"/>
  <c r="E12" i="1"/>
  <c r="U12" i="1" s="1"/>
  <c r="H12" i="1"/>
  <c r="K12" i="1"/>
  <c r="N12" i="1"/>
  <c r="Q12" i="1"/>
  <c r="T12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C13" i="1"/>
  <c r="E13" i="1" s="1"/>
  <c r="U13" i="1" s="1"/>
  <c r="D13" i="1"/>
  <c r="H13" i="1"/>
  <c r="K13" i="1"/>
  <c r="N13" i="1"/>
  <c r="Q13" i="1"/>
  <c r="T13" i="1"/>
  <c r="C14" i="1"/>
  <c r="D14" i="1"/>
  <c r="E14" i="1"/>
  <c r="U14" i="1" s="1"/>
  <c r="H14" i="1"/>
  <c r="K14" i="1"/>
  <c r="N14" i="1"/>
  <c r="Q14" i="1"/>
  <c r="T14" i="1"/>
  <c r="C15" i="1"/>
  <c r="D15" i="1"/>
  <c r="E15" i="1" s="1"/>
  <c r="U15" i="1" s="1"/>
  <c r="H15" i="1"/>
  <c r="K15" i="1"/>
  <c r="N15" i="1"/>
  <c r="Q15" i="1"/>
  <c r="T15" i="1"/>
  <c r="C16" i="1"/>
  <c r="E16" i="1" s="1"/>
  <c r="U16" i="1" s="1"/>
  <c r="D16" i="1"/>
  <c r="H16" i="1"/>
  <c r="K16" i="1"/>
  <c r="N16" i="1"/>
  <c r="Q16" i="1"/>
  <c r="T16" i="1"/>
  <c r="C17" i="1"/>
  <c r="E17" i="1" s="1"/>
  <c r="U17" i="1" s="1"/>
  <c r="D17" i="1"/>
  <c r="H17" i="1"/>
  <c r="K17" i="1"/>
  <c r="N17" i="1"/>
  <c r="Q17" i="1"/>
  <c r="T17" i="1"/>
  <c r="C18" i="1"/>
  <c r="E18" i="1" s="1"/>
  <c r="U18" i="1" s="1"/>
  <c r="D18" i="1"/>
  <c r="H18" i="1"/>
  <c r="K18" i="1"/>
  <c r="N18" i="1"/>
  <c r="Q18" i="1"/>
  <c r="T18" i="1"/>
  <c r="C19" i="1"/>
  <c r="E19" i="1" s="1"/>
  <c r="U19" i="1" s="1"/>
  <c r="D19" i="1"/>
  <c r="H19" i="1"/>
  <c r="K19" i="1"/>
  <c r="N19" i="1"/>
  <c r="Q19" i="1"/>
  <c r="T19" i="1"/>
  <c r="C20" i="1"/>
  <c r="D20" i="1"/>
  <c r="E20" i="1"/>
  <c r="U20" i="1" s="1"/>
  <c r="H20" i="1"/>
  <c r="K20" i="1"/>
  <c r="N20" i="1"/>
  <c r="Q20" i="1"/>
  <c r="T20" i="1"/>
  <c r="C21" i="1"/>
  <c r="D21" i="1"/>
  <c r="E21" i="1" s="1"/>
  <c r="U21" i="1" s="1"/>
  <c r="H21" i="1"/>
  <c r="K21" i="1"/>
  <c r="N21" i="1"/>
  <c r="Q21" i="1"/>
  <c r="T21" i="1"/>
  <c r="C22" i="1"/>
  <c r="D22" i="1"/>
  <c r="E22" i="1" s="1"/>
  <c r="U22" i="1" s="1"/>
  <c r="H22" i="1"/>
  <c r="K22" i="1"/>
  <c r="N22" i="1"/>
  <c r="Q22" i="1"/>
  <c r="T22" i="1"/>
  <c r="C23" i="1"/>
  <c r="E23" i="1" s="1"/>
  <c r="D23" i="1"/>
  <c r="F23" i="1"/>
  <c r="H23" i="1" s="1"/>
  <c r="G23" i="1"/>
  <c r="I23" i="1"/>
  <c r="K23" i="1" s="1"/>
  <c r="J23" i="1"/>
  <c r="L23" i="1"/>
  <c r="N23" i="1" s="1"/>
  <c r="M23" i="1"/>
  <c r="O23" i="1"/>
  <c r="Q23" i="1" s="1"/>
  <c r="P23" i="1"/>
  <c r="R23" i="1"/>
  <c r="T23" i="1" s="1"/>
  <c r="S23" i="1"/>
  <c r="U23" i="1" l="1"/>
</calcChain>
</file>

<file path=xl/sharedStrings.xml><?xml version="1.0" encoding="utf-8"?>
<sst xmlns="http://schemas.openxmlformats.org/spreadsheetml/2006/main" count="46" uniqueCount="30">
  <si>
    <t>TOTAL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</si>
  <si>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</si>
  <si>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</si>
  <si>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</si>
  <si>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</si>
  <si>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</si>
  <si>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</si>
  <si>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</si>
  <si>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</si>
  <si>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</si>
  <si>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</si>
  <si>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</si>
  <si>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</si>
  <si>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</si>
  <si>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</si>
  <si>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L+P</t>
  </si>
  <si>
    <t>P</t>
  </si>
  <si>
    <t>L</t>
  </si>
  <si>
    <t>LAIN - LAIN</t>
  </si>
  <si>
    <t>BUDHA</t>
  </si>
  <si>
    <t>HINDU</t>
  </si>
  <si>
    <t>KATHOLIK</t>
  </si>
  <si>
    <t>KRISTEN</t>
  </si>
  <si>
    <t>ISLAM</t>
  </si>
  <si>
    <t>DESA/ KEL</t>
  </si>
  <si>
    <t>NO</t>
  </si>
  <si>
    <t>BULAN DESEMBER 2025</t>
  </si>
  <si>
    <t>KECAMATAN TANJUNG AGUNG</t>
  </si>
  <si>
    <t>DATA PENDUDUK BERDASARKAN AGAMA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</si>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</sst>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2" fillId="2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2" fillId="2" borderId="3" xfId="0" applyNumberFormat="1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/>
    </xf>
    <xf numFmtId="3" fontId="2" fillId="4" borderId="6" xfId="0" applyNumberFormat="1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161925</xdr:colOff>
      <xdr:row>2</xdr:row>
      <xdr:rowOff>95250</xdr:rowOff>
    </xdr:from>
    <xdr:to>
      <xdr:col>20</xdr:col>
      <xdr:colOff>190500</xdr:colOff>
      <xdr:row>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89E145-474A-4BE2-BE87-D795CDBF0ACE}"/>
            </a:ext>
          </a:extLst>
        </xdr:cNvPr>
        <xdr:cNvSpPr txBox="1"/>
      </xdr:nvSpPr>
      <xdr:spPr>
        <a:xfrm>
          <a:off x="11409045" y="461010"/>
          <a:ext cx="1278255" cy="2895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6</a:t>
          </a:r>
        </a:p>
      </xdr:txBody>
    </xdr:sp>
    <xdr:clientData/>
  </xdr:twoCellAnchor>
  <xdr:twoCellAnchor>
    <xdr:from>
      <xdr:col>15</xdr:col>
      <xdr:colOff>342900</xdr:colOff>
      <xdr:row>23</xdr:row>
      <xdr:rowOff>123825</xdr:rowOff>
    </xdr:from>
    <xdr:to>
      <xdr:col>20</xdr:col>
      <xdr:colOff>352425</xdr:colOff>
      <xdr:row>34</xdr:row>
      <xdr:rowOff>89647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52B915-E2AC-47DF-8492-E73FFB4069EB}"/>
            </a:ext>
          </a:extLst>
        </xdr:cNvPr>
        <xdr:cNvSpPr txBox="1"/>
      </xdr:nvSpPr>
      <xdr:spPr>
        <a:xfrm>
          <a:off x="9715500" y="4330065"/>
          <a:ext cx="3133725" cy="1977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air\OneDrive\Dokumen\PKL\Data%20Kecamatan\Data%20penduduk%20berdasarkan%20jenis%20kelamin%202025.xlsx" TargetMode="External"/><Relationship Id="rId1" Type="http://schemas.openxmlformats.org/officeDocument/2006/relationships/externalLinkPath" Target="file:///C:\Users\khair\OneDrive\Dokumen\PKL\Data%20Kecamatan\Data%20penduduk%20berdasarkan%20jenis%20kelami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 1A"/>
    </sheetNames>
    <sheetDataSet>
      <sheetData sheetId="0">
        <row r="10">
          <cell r="C10">
            <v>614</v>
          </cell>
          <cell r="R10">
            <v>617</v>
          </cell>
          <cell r="S10">
            <v>645</v>
          </cell>
        </row>
        <row r="11">
          <cell r="R11">
            <v>867</v>
          </cell>
          <cell r="S11">
            <v>786</v>
          </cell>
        </row>
        <row r="12">
          <cell r="R12">
            <v>608</v>
          </cell>
          <cell r="S12">
            <v>554</v>
          </cell>
        </row>
        <row r="13">
          <cell r="R13">
            <v>316</v>
          </cell>
          <cell r="S13">
            <v>300</v>
          </cell>
        </row>
        <row r="14">
          <cell r="R14">
            <v>1233</v>
          </cell>
          <cell r="S14">
            <v>1165</v>
          </cell>
        </row>
        <row r="15">
          <cell r="R15">
            <v>1089</v>
          </cell>
          <cell r="S15">
            <v>1022</v>
          </cell>
        </row>
        <row r="16">
          <cell r="R16">
            <v>743</v>
          </cell>
          <cell r="S16">
            <v>680</v>
          </cell>
        </row>
        <row r="17">
          <cell r="R17">
            <v>3078</v>
          </cell>
          <cell r="S17">
            <v>3006</v>
          </cell>
        </row>
        <row r="18">
          <cell r="R18">
            <v>1118</v>
          </cell>
          <cell r="S18">
            <v>1014</v>
          </cell>
        </row>
        <row r="19">
          <cell r="R19">
            <v>1157</v>
          </cell>
          <cell r="S19">
            <v>1122</v>
          </cell>
        </row>
        <row r="20">
          <cell r="R20">
            <v>1395</v>
          </cell>
          <cell r="S20">
            <v>1307</v>
          </cell>
        </row>
        <row r="21">
          <cell r="R21">
            <v>828</v>
          </cell>
          <cell r="S21">
            <v>821</v>
          </cell>
        </row>
        <row r="22">
          <cell r="R22">
            <v>921</v>
          </cell>
          <cell r="S22">
            <v>892</v>
          </cell>
        </row>
        <row r="23">
          <cell r="C23">
            <v>1618</v>
          </cell>
          <cell r="S23">
            <v>1599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41EB-4C29-412D-AD45-8D08A04601A8}">
  <sheetPr>
    <tabColor rgb="FFFF0000"/>
  </sheetPr>
  <dimension ref="A3:U33"/>
  <sheetViews>
    <sheetView tabSelected="1" zoomScale="85" zoomScaleNormal="85" workbookViewId="0">
      <selection activeCell="R6" sqref="R6:T6"/>
    </sheetView>
  </sheetViews>
  <sheetFormatPr defaultColWidth="9.109375" defaultRowHeight="13.2" x14ac:dyDescent="0.3"/>
  <cols>
    <col min="1" max="1" width="4.5546875" style="1" customWidth="1"/>
    <col min="2" max="2" width="20.5546875" style="1" customWidth="1"/>
    <col min="3" max="3" width="9" style="1" customWidth="1"/>
    <col min="4" max="4" width="8" style="1" customWidth="1"/>
    <col min="5" max="5" width="8.33203125" style="1" customWidth="1"/>
    <col min="6" max="20" width="7.33203125" style="1" customWidth="1"/>
    <col min="21" max="22" width="8.5546875" style="1" customWidth="1"/>
    <col min="23" max="23" width="8.6640625" style="1" customWidth="1"/>
    <col min="24" max="24" width="6.33203125" style="1" customWidth="1"/>
    <col min="25" max="25" width="8.44140625" style="1" customWidth="1"/>
    <col min="26" max="28" width="6.33203125" style="1" customWidth="1"/>
    <col min="29" max="29" width="7.6640625" style="1" customWidth="1"/>
    <col min="30" max="31" width="13.109375" style="1" customWidth="1"/>
    <col min="32" max="16384" width="9.109375" style="1"/>
  </cols>
  <sheetData>
    <row r="3" spans="1:21" x14ac:dyDescent="0.25">
      <c r="A3" s="23" t="s">
        <v>29</v>
      </c>
      <c r="B3" s="22"/>
      <c r="C3" s="22"/>
      <c r="D3" s="22"/>
      <c r="E3" s="22"/>
      <c r="F3" s="21" t="s">
        <v>28</v>
      </c>
      <c r="G3" s="21"/>
      <c r="H3" s="21"/>
      <c r="I3" s="21"/>
      <c r="J3" s="21"/>
      <c r="K3" s="21"/>
      <c r="L3" s="21"/>
      <c r="M3" s="21"/>
      <c r="N3" s="21"/>
      <c r="O3" s="21"/>
    </row>
    <row r="4" spans="1:21" x14ac:dyDescent="0.25">
      <c r="A4" s="23" t="s">
        <v>27</v>
      </c>
      <c r="B4" s="22"/>
      <c r="C4" s="22"/>
      <c r="D4" s="22"/>
      <c r="E4" s="22"/>
      <c r="F4" s="21" t="s">
        <v>26</v>
      </c>
      <c r="G4" s="21"/>
      <c r="H4" s="21"/>
      <c r="I4" s="21"/>
      <c r="J4" s="21"/>
      <c r="K4" s="21"/>
      <c r="L4" s="21"/>
      <c r="M4" s="21"/>
      <c r="N4" s="21"/>
      <c r="O4" s="21"/>
    </row>
    <row r="6" spans="1:21" x14ac:dyDescent="0.3">
      <c r="A6" s="17" t="s">
        <v>25</v>
      </c>
      <c r="B6" s="17" t="s">
        <v>24</v>
      </c>
      <c r="C6" s="20" t="s">
        <v>23</v>
      </c>
      <c r="D6" s="19"/>
      <c r="E6" s="18"/>
      <c r="F6" s="20" t="s">
        <v>22</v>
      </c>
      <c r="G6" s="19"/>
      <c r="H6" s="18"/>
      <c r="I6" s="20" t="s">
        <v>21</v>
      </c>
      <c r="J6" s="19"/>
      <c r="K6" s="18"/>
      <c r="L6" s="20" t="s">
        <v>20</v>
      </c>
      <c r="M6" s="19"/>
      <c r="N6" s="18"/>
      <c r="O6" s="20" t="s">
        <v>19</v>
      </c>
      <c r="P6" s="19"/>
      <c r="Q6" s="18"/>
      <c r="R6" s="20" t="s">
        <v>18</v>
      </c>
      <c r="S6" s="19"/>
      <c r="T6" s="18"/>
      <c r="U6" s="17" t="s">
        <v>0</v>
      </c>
    </row>
    <row r="7" spans="1:21" x14ac:dyDescent="0.3">
      <c r="A7" s="15"/>
      <c r="B7" s="15"/>
      <c r="C7" s="16" t="s">
        <v>17</v>
      </c>
      <c r="D7" s="16" t="s">
        <v>16</v>
      </c>
      <c r="E7" s="16" t="s">
        <v>15</v>
      </c>
      <c r="F7" s="16" t="s">
        <v>17</v>
      </c>
      <c r="G7" s="16" t="s">
        <v>16</v>
      </c>
      <c r="H7" s="16" t="s">
        <v>15</v>
      </c>
      <c r="I7" s="16" t="s">
        <v>17</v>
      </c>
      <c r="J7" s="16" t="s">
        <v>16</v>
      </c>
      <c r="K7" s="16" t="s">
        <v>15</v>
      </c>
      <c r="L7" s="16" t="s">
        <v>17</v>
      </c>
      <c r="M7" s="16" t="s">
        <v>16</v>
      </c>
      <c r="N7" s="16" t="s">
        <v>15</v>
      </c>
      <c r="O7" s="16" t="s">
        <v>17</v>
      </c>
      <c r="P7" s="16" t="s">
        <v>16</v>
      </c>
      <c r="Q7" s="16" t="s">
        <v>15</v>
      </c>
      <c r="R7" s="16" t="s">
        <v>17</v>
      </c>
      <c r="S7" s="16" t="s">
        <v>16</v>
      </c>
      <c r="T7" s="16" t="s">
        <v>15</v>
      </c>
      <c r="U7" s="15"/>
    </row>
    <row r="8" spans="1:21" x14ac:dyDescent="0.3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  <c r="L8" s="14">
        <v>12</v>
      </c>
      <c r="M8" s="14">
        <v>13</v>
      </c>
      <c r="N8" s="14">
        <v>14</v>
      </c>
      <c r="O8" s="14">
        <v>15</v>
      </c>
      <c r="P8" s="14">
        <v>16</v>
      </c>
      <c r="Q8" s="14">
        <v>17</v>
      </c>
      <c r="R8" s="14">
        <v>18</v>
      </c>
      <c r="S8" s="14">
        <v>19</v>
      </c>
      <c r="T8" s="14">
        <v>20</v>
      </c>
      <c r="U8" s="14">
        <v>21</v>
      </c>
    </row>
    <row r="9" spans="1:21" x14ac:dyDescent="0.3">
      <c r="A9" s="11">
        <v>1</v>
      </c>
      <c r="B9" s="10" t="s">
        <v>14</v>
      </c>
      <c r="C9" s="9">
        <f>'[1]FORM 1A'!R10</f>
        <v>617</v>
      </c>
      <c r="D9" s="9">
        <f>'[1]FORM 1A'!S10</f>
        <v>645</v>
      </c>
      <c r="E9" s="6">
        <f>C9+D9</f>
        <v>1262</v>
      </c>
      <c r="F9" s="6">
        <v>0</v>
      </c>
      <c r="G9" s="6">
        <v>0</v>
      </c>
      <c r="H9" s="6">
        <f>F9+G9</f>
        <v>0</v>
      </c>
      <c r="I9" s="6">
        <v>0</v>
      </c>
      <c r="J9" s="6">
        <v>0</v>
      </c>
      <c r="K9" s="6">
        <f>I9+J9</f>
        <v>0</v>
      </c>
      <c r="L9" s="6">
        <v>0</v>
      </c>
      <c r="M9" s="6">
        <v>0</v>
      </c>
      <c r="N9" s="6">
        <f>L9+M9</f>
        <v>0</v>
      </c>
      <c r="O9" s="6">
        <v>0</v>
      </c>
      <c r="P9" s="6">
        <v>0</v>
      </c>
      <c r="Q9" s="6">
        <f>O9+P9</f>
        <v>0</v>
      </c>
      <c r="R9" s="6">
        <v>0</v>
      </c>
      <c r="S9" s="6">
        <v>0</v>
      </c>
      <c r="T9" s="6">
        <f>R9+S9</f>
        <v>0</v>
      </c>
      <c r="U9" s="5">
        <f>E9+H9+K9+N9+Q9+T9</f>
        <v>1262</v>
      </c>
    </row>
    <row r="10" spans="1:21" x14ac:dyDescent="0.3">
      <c r="A10" s="11">
        <f>A9+1</f>
        <v>2</v>
      </c>
      <c r="B10" s="10" t="s">
        <v>13</v>
      </c>
      <c r="C10" s="9">
        <f>'[1]FORM 1A'!R11</f>
        <v>867</v>
      </c>
      <c r="D10" s="9">
        <f>'[1]FORM 1A'!S11</f>
        <v>786</v>
      </c>
      <c r="E10" s="6">
        <f>C10+D10</f>
        <v>1653</v>
      </c>
      <c r="F10" s="6">
        <v>0</v>
      </c>
      <c r="G10" s="6">
        <v>0</v>
      </c>
      <c r="H10" s="6">
        <f>F10+G10</f>
        <v>0</v>
      </c>
      <c r="I10" s="6">
        <v>0</v>
      </c>
      <c r="J10" s="6">
        <v>0</v>
      </c>
      <c r="K10" s="6">
        <f>I10+J10</f>
        <v>0</v>
      </c>
      <c r="L10" s="6">
        <v>0</v>
      </c>
      <c r="M10" s="6">
        <v>0</v>
      </c>
      <c r="N10" s="6">
        <f>L10+M10</f>
        <v>0</v>
      </c>
      <c r="O10" s="6">
        <v>0</v>
      </c>
      <c r="P10" s="6">
        <v>0</v>
      </c>
      <c r="Q10" s="6">
        <f>O10+P10</f>
        <v>0</v>
      </c>
      <c r="R10" s="6">
        <v>0</v>
      </c>
      <c r="S10" s="6">
        <v>0</v>
      </c>
      <c r="T10" s="6">
        <f>R10+S10</f>
        <v>0</v>
      </c>
      <c r="U10" s="5">
        <f>E10+H10+K10+N10+Q10+T10</f>
        <v>1653</v>
      </c>
    </row>
    <row r="11" spans="1:21" x14ac:dyDescent="0.3">
      <c r="A11" s="11">
        <f>A10+1</f>
        <v>3</v>
      </c>
      <c r="B11" s="10" t="s">
        <v>12</v>
      </c>
      <c r="C11" s="9">
        <f>'[1]FORM 1A'!R12</f>
        <v>608</v>
      </c>
      <c r="D11" s="9">
        <f>'[1]FORM 1A'!S12</f>
        <v>554</v>
      </c>
      <c r="E11" s="6">
        <f>C11+D11</f>
        <v>1162</v>
      </c>
      <c r="F11" s="6">
        <v>0</v>
      </c>
      <c r="G11" s="6">
        <v>0</v>
      </c>
      <c r="H11" s="6">
        <f>F11+G11</f>
        <v>0</v>
      </c>
      <c r="I11" s="6">
        <v>0</v>
      </c>
      <c r="J11" s="6">
        <v>0</v>
      </c>
      <c r="K11" s="6">
        <f>I11+J11</f>
        <v>0</v>
      </c>
      <c r="L11" s="6">
        <v>0</v>
      </c>
      <c r="M11" s="6">
        <v>0</v>
      </c>
      <c r="N11" s="6">
        <f>L11+M11</f>
        <v>0</v>
      </c>
      <c r="O11" s="6">
        <v>0</v>
      </c>
      <c r="P11" s="6">
        <v>0</v>
      </c>
      <c r="Q11" s="6">
        <f>O11+P11</f>
        <v>0</v>
      </c>
      <c r="R11" s="6">
        <v>0</v>
      </c>
      <c r="S11" s="6">
        <v>0</v>
      </c>
      <c r="T11" s="6">
        <f>R11+S11</f>
        <v>0</v>
      </c>
      <c r="U11" s="13">
        <f>E11</f>
        <v>1162</v>
      </c>
    </row>
    <row r="12" spans="1:21" x14ac:dyDescent="0.3">
      <c r="A12" s="11">
        <f>A11+1</f>
        <v>4</v>
      </c>
      <c r="B12" s="10" t="s">
        <v>11</v>
      </c>
      <c r="C12" s="9">
        <f>'[1]FORM 1A'!R13</f>
        <v>316</v>
      </c>
      <c r="D12" s="9">
        <f>'[1]FORM 1A'!S13</f>
        <v>300</v>
      </c>
      <c r="E12" s="6">
        <f>C12+D12</f>
        <v>616</v>
      </c>
      <c r="F12" s="6">
        <v>0</v>
      </c>
      <c r="G12" s="6">
        <v>0</v>
      </c>
      <c r="H12" s="6">
        <f>F12+G12</f>
        <v>0</v>
      </c>
      <c r="I12" s="6">
        <v>0</v>
      </c>
      <c r="J12" s="6">
        <v>0</v>
      </c>
      <c r="K12" s="6">
        <f>I12+J12</f>
        <v>0</v>
      </c>
      <c r="L12" s="6">
        <v>0</v>
      </c>
      <c r="M12" s="6">
        <v>0</v>
      </c>
      <c r="N12" s="6">
        <f>L12+M12</f>
        <v>0</v>
      </c>
      <c r="O12" s="6">
        <v>0</v>
      </c>
      <c r="P12" s="6">
        <v>0</v>
      </c>
      <c r="Q12" s="6">
        <f>O12+P12</f>
        <v>0</v>
      </c>
      <c r="R12" s="6">
        <v>0</v>
      </c>
      <c r="S12" s="6">
        <v>0</v>
      </c>
      <c r="T12" s="6">
        <f>R12+S12</f>
        <v>0</v>
      </c>
      <c r="U12" s="5">
        <f>E12+H12+K12+N12+Q12+T12</f>
        <v>616</v>
      </c>
    </row>
    <row r="13" spans="1:21" x14ac:dyDescent="0.3">
      <c r="A13" s="11">
        <f>A12+1</f>
        <v>5</v>
      </c>
      <c r="B13" s="10" t="s">
        <v>10</v>
      </c>
      <c r="C13" s="9">
        <f>'[1]FORM 1A'!R14-1</f>
        <v>1232</v>
      </c>
      <c r="D13" s="9">
        <f>'[1]FORM 1A'!S14-2</f>
        <v>1163</v>
      </c>
      <c r="E13" s="6">
        <f>C13+D13</f>
        <v>2395</v>
      </c>
      <c r="F13" s="6">
        <v>1</v>
      </c>
      <c r="G13" s="6">
        <v>2</v>
      </c>
      <c r="H13" s="6">
        <f>F13+G13</f>
        <v>3</v>
      </c>
      <c r="I13" s="6">
        <v>0</v>
      </c>
      <c r="J13" s="6">
        <v>0</v>
      </c>
      <c r="K13" s="6">
        <f>I13+J13</f>
        <v>0</v>
      </c>
      <c r="L13" s="6">
        <v>0</v>
      </c>
      <c r="M13" s="6">
        <v>0</v>
      </c>
      <c r="N13" s="6">
        <f>L13+M13</f>
        <v>0</v>
      </c>
      <c r="O13" s="6">
        <v>0</v>
      </c>
      <c r="P13" s="6">
        <v>0</v>
      </c>
      <c r="Q13" s="6">
        <f>O13+P13</f>
        <v>0</v>
      </c>
      <c r="R13" s="6">
        <v>0</v>
      </c>
      <c r="S13" s="6">
        <v>0</v>
      </c>
      <c r="T13" s="6">
        <f>R13+S13</f>
        <v>0</v>
      </c>
      <c r="U13" s="5">
        <f>E13+H13+K13+N13+Q13+T13</f>
        <v>2398</v>
      </c>
    </row>
    <row r="14" spans="1:21" x14ac:dyDescent="0.3">
      <c r="A14" s="11">
        <f>A13+1</f>
        <v>6</v>
      </c>
      <c r="B14" s="10" t="s">
        <v>9</v>
      </c>
      <c r="C14" s="9">
        <f>'[1]FORM 1A'!R15</f>
        <v>1089</v>
      </c>
      <c r="D14" s="9">
        <f>'[1]FORM 1A'!S15</f>
        <v>1022</v>
      </c>
      <c r="E14" s="6">
        <f>C14+D14</f>
        <v>2111</v>
      </c>
      <c r="F14" s="6">
        <v>0</v>
      </c>
      <c r="G14" s="6">
        <v>0</v>
      </c>
      <c r="H14" s="6">
        <f>F14+G14</f>
        <v>0</v>
      </c>
      <c r="I14" s="6">
        <v>0</v>
      </c>
      <c r="J14" s="6">
        <v>0</v>
      </c>
      <c r="K14" s="6">
        <f>I14+J14</f>
        <v>0</v>
      </c>
      <c r="L14" s="6">
        <v>0</v>
      </c>
      <c r="M14" s="6">
        <v>0</v>
      </c>
      <c r="N14" s="6">
        <f>L14+M14</f>
        <v>0</v>
      </c>
      <c r="O14" s="6">
        <v>0</v>
      </c>
      <c r="P14" s="6">
        <v>0</v>
      </c>
      <c r="Q14" s="6">
        <f>O14+P14</f>
        <v>0</v>
      </c>
      <c r="R14" s="6">
        <v>0</v>
      </c>
      <c r="S14" s="6">
        <v>0</v>
      </c>
      <c r="T14" s="6">
        <f>R14+S14</f>
        <v>0</v>
      </c>
      <c r="U14" s="5">
        <f>E14+H14+K14+N14+Q14+T14</f>
        <v>2111</v>
      </c>
    </row>
    <row r="15" spans="1:21" x14ac:dyDescent="0.3">
      <c r="A15" s="11">
        <f>A14+1</f>
        <v>7</v>
      </c>
      <c r="B15" s="10" t="s">
        <v>8</v>
      </c>
      <c r="C15" s="9">
        <f>'[1]FORM 1A'!R16</f>
        <v>743</v>
      </c>
      <c r="D15" s="9">
        <f>'[1]FORM 1A'!S16</f>
        <v>680</v>
      </c>
      <c r="E15" s="6">
        <f>C15+D15</f>
        <v>1423</v>
      </c>
      <c r="F15" s="6">
        <v>0</v>
      </c>
      <c r="G15" s="6">
        <v>0</v>
      </c>
      <c r="H15" s="6">
        <f>F15+G15</f>
        <v>0</v>
      </c>
      <c r="I15" s="6">
        <v>0</v>
      </c>
      <c r="J15" s="6">
        <v>0</v>
      </c>
      <c r="K15" s="6">
        <f>I15+J15</f>
        <v>0</v>
      </c>
      <c r="L15" s="6">
        <v>0</v>
      </c>
      <c r="M15" s="6">
        <v>0</v>
      </c>
      <c r="N15" s="6">
        <f>L15+M15</f>
        <v>0</v>
      </c>
      <c r="O15" s="6">
        <v>0</v>
      </c>
      <c r="P15" s="6">
        <v>0</v>
      </c>
      <c r="Q15" s="6">
        <f>O15+P15</f>
        <v>0</v>
      </c>
      <c r="R15" s="6">
        <v>0</v>
      </c>
      <c r="S15" s="6">
        <v>0</v>
      </c>
      <c r="T15" s="6">
        <f>R15+S15</f>
        <v>0</v>
      </c>
      <c r="U15" s="5">
        <f>E15+H15+K15+N15+Q15+T15</f>
        <v>1423</v>
      </c>
    </row>
    <row r="16" spans="1:21" x14ac:dyDescent="0.3">
      <c r="A16" s="6">
        <f>A15+1</f>
        <v>8</v>
      </c>
      <c r="B16" s="12" t="s">
        <v>7</v>
      </c>
      <c r="C16" s="9">
        <f>'[1]FORM 1A'!R17-5</f>
        <v>3073</v>
      </c>
      <c r="D16" s="9">
        <f>'[1]FORM 1A'!S17-3</f>
        <v>3003</v>
      </c>
      <c r="E16" s="6">
        <f>C16+D16</f>
        <v>6076</v>
      </c>
      <c r="F16" s="6">
        <v>5</v>
      </c>
      <c r="G16" s="6">
        <v>3</v>
      </c>
      <c r="H16" s="6">
        <f>F16+G16</f>
        <v>8</v>
      </c>
      <c r="I16" s="6">
        <v>0</v>
      </c>
      <c r="J16" s="6">
        <v>0</v>
      </c>
      <c r="K16" s="6">
        <f>I16+J16</f>
        <v>0</v>
      </c>
      <c r="L16" s="6">
        <v>0</v>
      </c>
      <c r="M16" s="6">
        <v>0</v>
      </c>
      <c r="N16" s="6">
        <f>L16+M16</f>
        <v>0</v>
      </c>
      <c r="O16" s="6">
        <v>0</v>
      </c>
      <c r="P16" s="6">
        <v>0</v>
      </c>
      <c r="Q16" s="6">
        <f>O16+P16</f>
        <v>0</v>
      </c>
      <c r="R16" s="6">
        <v>0</v>
      </c>
      <c r="S16" s="6">
        <v>0</v>
      </c>
      <c r="T16" s="6">
        <f>R16+S16</f>
        <v>0</v>
      </c>
      <c r="U16" s="6">
        <f>E16+H16+K16+N16+Q16+T16</f>
        <v>6084</v>
      </c>
    </row>
    <row r="17" spans="1:21" x14ac:dyDescent="0.3">
      <c r="A17" s="6">
        <f>A16+1</f>
        <v>9</v>
      </c>
      <c r="B17" s="12" t="s">
        <v>6</v>
      </c>
      <c r="C17" s="9">
        <f>'[1]FORM 1A'!R18</f>
        <v>1118</v>
      </c>
      <c r="D17" s="9">
        <f>'[1]FORM 1A'!S18</f>
        <v>1014</v>
      </c>
      <c r="E17" s="6">
        <f>C17+D17</f>
        <v>2132</v>
      </c>
      <c r="F17" s="6">
        <v>0</v>
      </c>
      <c r="G17" s="6">
        <v>0</v>
      </c>
      <c r="H17" s="6">
        <f>F17+G17</f>
        <v>0</v>
      </c>
      <c r="I17" s="6">
        <v>0</v>
      </c>
      <c r="J17" s="6">
        <v>0</v>
      </c>
      <c r="K17" s="6">
        <f>I17+J17</f>
        <v>0</v>
      </c>
      <c r="L17" s="6">
        <v>0</v>
      </c>
      <c r="M17" s="6">
        <v>0</v>
      </c>
      <c r="N17" s="6">
        <f>L17+M17</f>
        <v>0</v>
      </c>
      <c r="O17" s="6">
        <v>0</v>
      </c>
      <c r="P17" s="6">
        <v>0</v>
      </c>
      <c r="Q17" s="6">
        <f>O17+P17</f>
        <v>0</v>
      </c>
      <c r="R17" s="6">
        <v>0</v>
      </c>
      <c r="S17" s="6">
        <v>0</v>
      </c>
      <c r="T17" s="6">
        <f>R17+S17</f>
        <v>0</v>
      </c>
      <c r="U17" s="6">
        <f>E17+H17+K17+N17+Q17+T17</f>
        <v>2132</v>
      </c>
    </row>
    <row r="18" spans="1:21" x14ac:dyDescent="0.3">
      <c r="A18" s="6">
        <f>A17+1</f>
        <v>10</v>
      </c>
      <c r="B18" s="12" t="s">
        <v>5</v>
      </c>
      <c r="C18" s="9">
        <f>'[1]FORM 1A'!R19-2</f>
        <v>1155</v>
      </c>
      <c r="D18" s="9">
        <f>'[1]FORM 1A'!S19-1</f>
        <v>1121</v>
      </c>
      <c r="E18" s="6">
        <f>C18+D18</f>
        <v>2276</v>
      </c>
      <c r="F18" s="6">
        <v>2</v>
      </c>
      <c r="G18" s="6">
        <v>1</v>
      </c>
      <c r="H18" s="6">
        <f>F18+G18</f>
        <v>3</v>
      </c>
      <c r="I18" s="6">
        <v>0</v>
      </c>
      <c r="J18" s="6">
        <v>0</v>
      </c>
      <c r="K18" s="6">
        <f>I18+J18</f>
        <v>0</v>
      </c>
      <c r="L18" s="6">
        <v>0</v>
      </c>
      <c r="M18" s="6">
        <v>0</v>
      </c>
      <c r="N18" s="6">
        <f>L18+M18</f>
        <v>0</v>
      </c>
      <c r="O18" s="6">
        <v>0</v>
      </c>
      <c r="P18" s="6">
        <v>0</v>
      </c>
      <c r="Q18" s="6">
        <f>O18+P18</f>
        <v>0</v>
      </c>
      <c r="R18" s="6">
        <v>0</v>
      </c>
      <c r="S18" s="6">
        <v>0</v>
      </c>
      <c r="T18" s="6">
        <f>R18+S18</f>
        <v>0</v>
      </c>
      <c r="U18" s="6">
        <f>E18+H18+K18+N18+Q18+T18</f>
        <v>2279</v>
      </c>
    </row>
    <row r="19" spans="1:21" x14ac:dyDescent="0.3">
      <c r="A19" s="6">
        <f>A18+1</f>
        <v>11</v>
      </c>
      <c r="B19" s="12" t="s">
        <v>4</v>
      </c>
      <c r="C19" s="9">
        <f>'[1]FORM 1A'!R20</f>
        <v>1395</v>
      </c>
      <c r="D19" s="9">
        <f>'[1]FORM 1A'!S20</f>
        <v>1307</v>
      </c>
      <c r="E19" s="6">
        <f>C19+D19</f>
        <v>2702</v>
      </c>
      <c r="F19" s="6">
        <v>0</v>
      </c>
      <c r="G19" s="6">
        <v>0</v>
      </c>
      <c r="H19" s="6">
        <f>F19+G19</f>
        <v>0</v>
      </c>
      <c r="I19" s="6">
        <v>0</v>
      </c>
      <c r="J19" s="6">
        <v>0</v>
      </c>
      <c r="K19" s="6">
        <f>I19+J19</f>
        <v>0</v>
      </c>
      <c r="L19" s="6">
        <v>0</v>
      </c>
      <c r="M19" s="6">
        <v>0</v>
      </c>
      <c r="N19" s="6">
        <f>L19+M19</f>
        <v>0</v>
      </c>
      <c r="O19" s="6">
        <v>0</v>
      </c>
      <c r="P19" s="6">
        <v>0</v>
      </c>
      <c r="Q19" s="6">
        <f>O19+P19</f>
        <v>0</v>
      </c>
      <c r="R19" s="6">
        <v>0</v>
      </c>
      <c r="S19" s="6">
        <v>0</v>
      </c>
      <c r="T19" s="6">
        <f>R19+S19</f>
        <v>0</v>
      </c>
      <c r="U19" s="6">
        <f>E19+H19+K19+N19+Q19+T19</f>
        <v>2702</v>
      </c>
    </row>
    <row r="20" spans="1:21" x14ac:dyDescent="0.3">
      <c r="A20" s="6">
        <f>A19+1</f>
        <v>12</v>
      </c>
      <c r="B20" s="12" t="s">
        <v>3</v>
      </c>
      <c r="C20" s="9">
        <f>'[1]FORM 1A'!R21-7</f>
        <v>821</v>
      </c>
      <c r="D20" s="9">
        <f>'[1]FORM 1A'!S21-8</f>
        <v>813</v>
      </c>
      <c r="E20" s="6">
        <f>C20+D20</f>
        <v>1634</v>
      </c>
      <c r="F20" s="6">
        <v>7</v>
      </c>
      <c r="G20" s="6">
        <v>8</v>
      </c>
      <c r="H20" s="6">
        <f>F20+G20</f>
        <v>15</v>
      </c>
      <c r="I20" s="6">
        <v>0</v>
      </c>
      <c r="J20" s="6">
        <v>0</v>
      </c>
      <c r="K20" s="6">
        <f>I20+J20</f>
        <v>0</v>
      </c>
      <c r="L20" s="6">
        <v>0</v>
      </c>
      <c r="M20" s="6">
        <v>0</v>
      </c>
      <c r="N20" s="6">
        <f>L20+M20</f>
        <v>0</v>
      </c>
      <c r="O20" s="6">
        <v>0</v>
      </c>
      <c r="P20" s="6">
        <v>0</v>
      </c>
      <c r="Q20" s="6">
        <f>O20+P20</f>
        <v>0</v>
      </c>
      <c r="R20" s="6">
        <v>0</v>
      </c>
      <c r="S20" s="6">
        <v>0</v>
      </c>
      <c r="T20" s="6">
        <f>R20+S20</f>
        <v>0</v>
      </c>
      <c r="U20" s="6">
        <f>E20+H20+K20+N20+Q20+T20</f>
        <v>1649</v>
      </c>
    </row>
    <row r="21" spans="1:21" x14ac:dyDescent="0.3">
      <c r="A21" s="11">
        <f>A20+1</f>
        <v>13</v>
      </c>
      <c r="B21" s="10" t="s">
        <v>2</v>
      </c>
      <c r="C21" s="9">
        <f>'[1]FORM 1A'!R22-3</f>
        <v>918</v>
      </c>
      <c r="D21" s="9">
        <f>'[1]FORM 1A'!S22-2</f>
        <v>890</v>
      </c>
      <c r="E21" s="6">
        <f>C21+D21</f>
        <v>1808</v>
      </c>
      <c r="F21" s="6">
        <v>3</v>
      </c>
      <c r="G21" s="6">
        <v>2</v>
      </c>
      <c r="H21" s="6">
        <f>F21+G21</f>
        <v>5</v>
      </c>
      <c r="I21" s="6">
        <v>0</v>
      </c>
      <c r="J21" s="6">
        <v>0</v>
      </c>
      <c r="K21" s="6">
        <f>I21+J21</f>
        <v>0</v>
      </c>
      <c r="L21" s="6">
        <v>0</v>
      </c>
      <c r="M21" s="6">
        <v>0</v>
      </c>
      <c r="N21" s="6">
        <f>L21+M21</f>
        <v>0</v>
      </c>
      <c r="O21" s="6">
        <v>0</v>
      </c>
      <c r="P21" s="6">
        <v>0</v>
      </c>
      <c r="Q21" s="6">
        <f>O21+P21</f>
        <v>0</v>
      </c>
      <c r="R21" s="6">
        <v>0</v>
      </c>
      <c r="S21" s="6">
        <v>0</v>
      </c>
      <c r="T21" s="6">
        <f>R21+S21</f>
        <v>0</v>
      </c>
      <c r="U21" s="5">
        <f>E21+H21+K21+N21+Q21+T21</f>
        <v>1813</v>
      </c>
    </row>
    <row r="22" spans="1:21" x14ac:dyDescent="0.3">
      <c r="A22" s="11">
        <f>A21+1</f>
        <v>14</v>
      </c>
      <c r="B22" s="10" t="s">
        <v>1</v>
      </c>
      <c r="C22" s="9">
        <f>'[1]FORM 1A'!C23-2</f>
        <v>1616</v>
      </c>
      <c r="D22" s="9">
        <f>'[1]FORM 1A'!S23-3</f>
        <v>1596</v>
      </c>
      <c r="E22" s="6">
        <f>C22+D22</f>
        <v>3212</v>
      </c>
      <c r="F22" s="6">
        <v>2</v>
      </c>
      <c r="G22" s="6">
        <v>3</v>
      </c>
      <c r="H22" s="6">
        <f>F22+G22</f>
        <v>5</v>
      </c>
      <c r="I22" s="6">
        <v>0</v>
      </c>
      <c r="J22" s="6">
        <v>0</v>
      </c>
      <c r="K22" s="6">
        <f>I22+J22</f>
        <v>0</v>
      </c>
      <c r="L22" s="6">
        <v>0</v>
      </c>
      <c r="M22" s="6">
        <v>0</v>
      </c>
      <c r="N22" s="6">
        <f>L22+M22</f>
        <v>0</v>
      </c>
      <c r="O22" s="6">
        <v>0</v>
      </c>
      <c r="P22" s="6">
        <v>0</v>
      </c>
      <c r="Q22" s="6">
        <f>O22+P22</f>
        <v>0</v>
      </c>
      <c r="R22" s="6">
        <v>0</v>
      </c>
      <c r="S22" s="6">
        <v>0</v>
      </c>
      <c r="T22" s="6">
        <f>R22+S22</f>
        <v>0</v>
      </c>
      <c r="U22" s="5">
        <f>E22+H22+K22+N22+Q22+T22</f>
        <v>3217</v>
      </c>
    </row>
    <row r="23" spans="1:21" x14ac:dyDescent="0.3">
      <c r="A23" s="8" t="s">
        <v>0</v>
      </c>
      <c r="B23" s="7"/>
      <c r="C23" s="6">
        <f>SUM(C9:C22)</f>
        <v>15568</v>
      </c>
      <c r="D23" s="6">
        <f>SUM(D9:D22)</f>
        <v>14894</v>
      </c>
      <c r="E23" s="6">
        <f>C23+D23</f>
        <v>30462</v>
      </c>
      <c r="F23" s="6">
        <f>SUM(F9:F22)</f>
        <v>20</v>
      </c>
      <c r="G23" s="6">
        <f>SUM(G9:G22)</f>
        <v>19</v>
      </c>
      <c r="H23" s="6">
        <f>F23+G23</f>
        <v>39</v>
      </c>
      <c r="I23" s="6">
        <f>SUM(I9:I22)</f>
        <v>0</v>
      </c>
      <c r="J23" s="6">
        <f>SUM(J9:J22)</f>
        <v>0</v>
      </c>
      <c r="K23" s="6">
        <f>I23+J23</f>
        <v>0</v>
      </c>
      <c r="L23" s="6">
        <f>SUM(L9:L22)</f>
        <v>0</v>
      </c>
      <c r="M23" s="6">
        <f>SUM(M9:M22)</f>
        <v>0</v>
      </c>
      <c r="N23" s="6">
        <f>L23+M23</f>
        <v>0</v>
      </c>
      <c r="O23" s="6">
        <f>SUM(O9:O22)</f>
        <v>0</v>
      </c>
      <c r="P23" s="6">
        <f>SUM(P9:P22)</f>
        <v>0</v>
      </c>
      <c r="Q23" s="6">
        <f>O23+P23</f>
        <v>0</v>
      </c>
      <c r="R23" s="6">
        <f>SUM(R9:R22)</f>
        <v>0</v>
      </c>
      <c r="S23" s="6">
        <f>SUM(S9:S22)</f>
        <v>0</v>
      </c>
      <c r="T23" s="6">
        <f>R23+S23</f>
        <v>0</v>
      </c>
      <c r="U23" s="5">
        <f>U9+U10+U11+U12+U13+U14+U15+U16+U17+U18+U19+U20+U21+U22</f>
        <v>30501</v>
      </c>
    </row>
    <row r="25" spans="1:2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21" x14ac:dyDescent="0.3">
      <c r="A26" s="2"/>
      <c r="B26" s="2"/>
      <c r="C26" s="4"/>
      <c r="D26" s="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21" x14ac:dyDescent="0.3">
      <c r="A27" s="2"/>
      <c r="B27" s="2"/>
      <c r="C27" s="2"/>
      <c r="D27" s="2"/>
      <c r="E27" s="3"/>
      <c r="F27" s="3"/>
      <c r="G27" s="2"/>
      <c r="H27" s="2"/>
      <c r="I27" s="2"/>
      <c r="J27" s="2"/>
      <c r="K27" s="2"/>
      <c r="L27" s="2"/>
      <c r="M27" s="2"/>
      <c r="N27" s="2"/>
      <c r="O27" s="2"/>
    </row>
    <row r="28" spans="1:21" x14ac:dyDescent="0.3">
      <c r="A28" s="2"/>
      <c r="B28" s="2"/>
      <c r="C28" s="2"/>
      <c r="D28" s="2"/>
      <c r="E28" s="3"/>
      <c r="F28" s="3"/>
      <c r="G28" s="2"/>
      <c r="H28" s="2"/>
      <c r="I28" s="2"/>
      <c r="J28" s="2"/>
      <c r="K28" s="2"/>
      <c r="L28" s="2"/>
      <c r="M28" s="2"/>
      <c r="N28" s="2"/>
      <c r="O28" s="2"/>
    </row>
    <row r="29" spans="1:21" x14ac:dyDescent="0.3">
      <c r="A29" s="2"/>
      <c r="B29" s="2"/>
      <c r="C29" s="2"/>
      <c r="D29" s="2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</row>
    <row r="30" spans="1:21" x14ac:dyDescent="0.3">
      <c r="A30" s="2"/>
      <c r="B30" s="2"/>
      <c r="C30" s="2"/>
      <c r="D30" s="2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</row>
    <row r="31" spans="1:21" x14ac:dyDescent="0.3">
      <c r="C31" s="2"/>
      <c r="D31" s="2"/>
      <c r="E31" s="3"/>
      <c r="F31" s="3"/>
      <c r="H31" s="2"/>
      <c r="I31" s="2"/>
    </row>
    <row r="32" spans="1:21" x14ac:dyDescent="0.3">
      <c r="C32" s="2"/>
      <c r="D32" s="2"/>
      <c r="E32" s="3"/>
      <c r="F32" s="3"/>
      <c r="H32" s="2"/>
      <c r="I32" s="2"/>
    </row>
    <row r="33" spans="3:9" x14ac:dyDescent="0.3">
      <c r="C33" s="2"/>
      <c r="D33" s="2"/>
      <c r="E33" s="3"/>
      <c r="F33" s="3"/>
      <c r="H33" s="2"/>
      <c r="I33" s="2"/>
    </row>
  </sheetData>
  <mergeCells count="12">
    <mergeCell ref="L6:N6"/>
    <mergeCell ref="O6:Q6"/>
    <mergeCell ref="R6:T6"/>
    <mergeCell ref="U6:U7"/>
    <mergeCell ref="A23:B23"/>
    <mergeCell ref="F3:O3"/>
    <mergeCell ref="F4:O4"/>
    <mergeCell ref="A6:A7"/>
    <mergeCell ref="B6:B7"/>
    <mergeCell ref="C6:E6"/>
    <mergeCell ref="F6:H6"/>
    <mergeCell ref="I6:K6"/>
  </mergeCells>
  <pageMargins left="0.70866141732283472" right="0.70866141732283472" top="0.47244094488188981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6</vt:lpstr>
      <vt:lpstr>'FORM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2026-08-04T08:29:52Z</dcterms:created>
  <dcterms:modified xsi:type="dcterms:W3CDTF">2026-08-04T08:30:20Z</dcterms:modified>
</cp:coreProperties>
</file>