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30" i="9" l="1"/>
  <c r="C26" i="9"/>
  <c r="C25" i="9"/>
  <c r="C21" i="9"/>
  <c r="C14" i="9"/>
  <c r="C3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9" i="8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9" i="6" l="1"/>
  <c r="C31" i="6" l="1"/>
  <c r="C31" i="9"/>
  <c r="C31" i="7"/>
  <c r="C31" i="5"/>
  <c r="C31" i="4"/>
  <c r="C31" i="1"/>
</calcChain>
</file>

<file path=xl/sharedStrings.xml><?xml version="1.0" encoding="utf-8"?>
<sst xmlns="http://schemas.openxmlformats.org/spreadsheetml/2006/main" count="220" uniqueCount="45">
  <si>
    <t>: KARET</t>
  </si>
  <si>
    <t>TAHUN / SEMESTER</t>
  </si>
  <si>
    <t>NO</t>
  </si>
  <si>
    <t>KECAMATAN</t>
  </si>
  <si>
    <t>TBM</t>
  </si>
  <si>
    <t>TM</t>
  </si>
  <si>
    <t>TR/TTM</t>
  </si>
  <si>
    <t>Semende Darat Tengah</t>
  </si>
  <si>
    <t>Gunung Megang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</si>
  <si>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</si>
  <si>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</si>
  <si>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</si>
  <si>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</si>
  <si>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</si>
  <si>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</si>
  <si>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</si>
  <si>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2022</t>
  </si>
  <si>
    <t xml:space="preserve">Semende Darat Ulu </t>
  </si>
  <si>
    <t xml:space="preserve">Tanjung Agung      </t>
  </si>
  <si>
    <t>Panang Enim</t>
  </si>
  <si>
    <t xml:space="preserve">Lawang Kidul  </t>
  </si>
  <si>
    <t xml:space="preserve">Muara Enim              </t>
  </si>
  <si>
    <t xml:space="preserve">Ujan Mas               </t>
  </si>
  <si>
    <t xml:space="preserve">Benakat                 </t>
  </si>
  <si>
    <t>Rambang Niru</t>
  </si>
  <si>
    <t>Empat Petulai Dangku</t>
  </si>
  <si>
    <t xml:space="preserve">Lubai                          </t>
  </si>
  <si>
    <t xml:space="preserve">Rambang                      </t>
  </si>
  <si>
    <t xml:space="preserve">Lembak                </t>
  </si>
  <si>
    <t xml:space="preserve">Gelumbang          </t>
  </si>
  <si>
    <t xml:space="preserve">Sungai Rotan      </t>
  </si>
  <si>
    <t xml:space="preserve">Muara Belida     </t>
  </si>
  <si>
    <t xml:space="preserve">Kelekar                     </t>
  </si>
  <si>
    <t xml:space="preserve">Belida Darat       </t>
  </si>
  <si>
    <t xml:space="preserve">Lubai Ulu    </t>
  </si>
  <si>
    <t xml:space="preserve">Belimbing                          </t>
  </si>
  <si>
    <r>
      <t xml:space="preserve">Semende Darat Laut      </t>
    </r>
    <r>
      <rPr>
        <b/>
        <sz val="11"/>
        <rFont val="Arial"/>
        <family val="2"/>
      </rPr>
      <t xml:space="preserve"> </t>
    </r>
  </si>
  <si>
    <t xml:space="preserve">Jumlah </t>
  </si>
  <si>
    <t>JUMLAH PETANI TANAMAN PERKEBUNAN KARET MENURUT KECAMATAN DAN KEADAAN TANAMAN TAHUN 2022</t>
  </si>
  <si>
    <t>PRODUKTIVITAS TANAMAN PERKEBUNAN KARET MENURUT KECAMATAN DAN KEADAAN TANAMAN TAHUN 2022</t>
  </si>
  <si>
    <t>PRODUKSI TANAMAN PERKEBUNAN KARET MENURUT KECAMATAN DAN KEADAAN TANAMAN TAHUN 2022</t>
  </si>
  <si>
    <t>JUMLAH LUAS AREAL TANAMAN PERKEBUNAN KARET MENURUT KECAMATAN DAN KEADAAN TANAMAN TAHUN 2022</t>
  </si>
  <si>
    <t>LUAS AREAL TANAMAN RUSAK/ TANAMAN TIDAK MENGHASILKAN PERKEBUNAN KARET MENURUT KECAMATAN DAN KEADAAN TANAMAN TAHUN 2022</t>
  </si>
  <si>
    <t>LUAS AREAL TANAMAN MENGHASILKAN PERKEBUNAN KARET MENURUT KECAMATAN DAN KEADAAN TANAMAN TAHUN 2022</t>
  </si>
  <si>
    <t>LUAS AREAL TANAMAN BELUM MENGHASILKAN PERKEBUNAN KARET MENURUT KECAMATAN DAN KEADAAN TANAMAN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</si>
</sst>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" fontId="1" fillId="0" borderId="31" xfId="0" applyNumberFormat="1" applyFont="1" applyBorder="1" applyAlignment="1">
      <alignment horizontal="right" vertical="center" wrapText="1"/>
    </xf>
    <xf numFmtId="4" fontId="1" fillId="0" borderId="32" xfId="0" applyNumberFormat="1" applyFont="1" applyBorder="1" applyAlignment="1">
      <alignment horizontal="right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39" fontId="4" fillId="0" borderId="31" xfId="1" applyNumberFormat="1" applyFont="1" applyBorder="1" applyAlignment="1">
      <alignment horizontal="center" vertical="center" wrapText="1"/>
    </xf>
    <xf numFmtId="39" fontId="4" fillId="0" borderId="32" xfId="1" applyNumberFormat="1" applyFont="1" applyBorder="1" applyAlignment="1">
      <alignment horizontal="center" vertical="center" wrapText="1"/>
    </xf>
    <xf numFmtId="39" fontId="4" fillId="0" borderId="33" xfId="1" applyNumberFormat="1" applyFont="1" applyBorder="1" applyAlignment="1">
      <alignment horizontal="center" vertical="center" wrapText="1"/>
    </xf>
    <xf numFmtId="39" fontId="5" fillId="0" borderId="11" xfId="1" applyNumberFormat="1" applyFont="1" applyBorder="1" applyAlignment="1">
      <alignment horizontal="right" vertical="center" wrapText="1"/>
    </xf>
    <xf numFmtId="39" fontId="5" fillId="0" borderId="12" xfId="1" applyNumberFormat="1" applyFont="1" applyBorder="1" applyAlignment="1">
      <alignment horizontal="right" vertical="center" wrapText="1"/>
    </xf>
    <xf numFmtId="39" fontId="5" fillId="0" borderId="13" xfId="1" applyNumberFormat="1" applyFont="1" applyBorder="1" applyAlignment="1">
      <alignment horizontal="right" vertical="center" wrapText="1"/>
    </xf>
    <xf numFmtId="3" fontId="5" fillId="0" borderId="29" xfId="0" applyNumberFormat="1" applyFont="1" applyFill="1" applyBorder="1" applyAlignment="1">
      <alignment horizontal="right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 indent="4"/>
    </xf>
    <xf numFmtId="0" fontId="1" fillId="0" borderId="18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38</v>
      </c>
      <c r="B2" s="37"/>
      <c r="C2" s="37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16</v>
      </c>
    </row>
    <row r="6" spans="1:3" ht="15.75" thickBot="1" x14ac:dyDescent="0.3"/>
    <row r="7" spans="1:3" ht="16.5" customHeight="1" thickTop="1" x14ac:dyDescent="0.25">
      <c r="A7" s="38" t="s">
        <v>2</v>
      </c>
      <c r="B7" s="40" t="s">
        <v>3</v>
      </c>
      <c r="C7" s="42" t="s">
        <v>14</v>
      </c>
    </row>
    <row r="8" spans="1:3" ht="15.75" thickBot="1" x14ac:dyDescent="0.3">
      <c r="A8" s="39"/>
      <c r="B8" s="41"/>
      <c r="C8" s="43"/>
    </row>
    <row r="9" spans="1:3" ht="15.75" thickTop="1" x14ac:dyDescent="0.25">
      <c r="A9" s="13">
        <v>1</v>
      </c>
      <c r="B9" s="14" t="s">
        <v>36</v>
      </c>
      <c r="C9" s="33">
        <v>437</v>
      </c>
    </row>
    <row r="10" spans="1:3" x14ac:dyDescent="0.25">
      <c r="A10" s="8">
        <v>2</v>
      </c>
      <c r="B10" s="16" t="s">
        <v>7</v>
      </c>
      <c r="C10" s="34">
        <v>0</v>
      </c>
    </row>
    <row r="11" spans="1:3" x14ac:dyDescent="0.25">
      <c r="A11" s="8">
        <v>3</v>
      </c>
      <c r="B11" s="16" t="s">
        <v>17</v>
      </c>
      <c r="C11" s="34">
        <v>0</v>
      </c>
    </row>
    <row r="12" spans="1:3" x14ac:dyDescent="0.25">
      <c r="A12" s="8">
        <v>4</v>
      </c>
      <c r="B12" s="16" t="s">
        <v>18</v>
      </c>
      <c r="C12" s="35">
        <v>4333</v>
      </c>
    </row>
    <row r="13" spans="1:3" x14ac:dyDescent="0.25">
      <c r="A13" s="8">
        <v>5</v>
      </c>
      <c r="B13" s="16" t="s">
        <v>19</v>
      </c>
      <c r="C13" s="35">
        <v>3035</v>
      </c>
    </row>
    <row r="14" spans="1:3" x14ac:dyDescent="0.25">
      <c r="A14" s="8">
        <v>6</v>
      </c>
      <c r="B14" s="16" t="s">
        <v>20</v>
      </c>
      <c r="C14" s="35">
        <f>SUM(1167)</f>
        <v>1167</v>
      </c>
    </row>
    <row r="15" spans="1:3" x14ac:dyDescent="0.25">
      <c r="A15" s="8">
        <v>7</v>
      </c>
      <c r="B15" s="16" t="s">
        <v>21</v>
      </c>
      <c r="C15" s="35">
        <v>908</v>
      </c>
    </row>
    <row r="16" spans="1:3" x14ac:dyDescent="0.25">
      <c r="A16" s="8">
        <v>8</v>
      </c>
      <c r="B16" s="16" t="s">
        <v>22</v>
      </c>
      <c r="C16" s="35">
        <v>6282</v>
      </c>
    </row>
    <row r="17" spans="1:3" x14ac:dyDescent="0.25">
      <c r="A17" s="8">
        <v>9</v>
      </c>
      <c r="B17" s="16" t="s">
        <v>23</v>
      </c>
      <c r="C17" s="35">
        <v>1840</v>
      </c>
    </row>
    <row r="18" spans="1:3" x14ac:dyDescent="0.25">
      <c r="A18" s="8">
        <v>10</v>
      </c>
      <c r="B18" s="16" t="s">
        <v>8</v>
      </c>
      <c r="C18" s="35">
        <v>4890</v>
      </c>
    </row>
    <row r="19" spans="1:3" x14ac:dyDescent="0.25">
      <c r="A19" s="8">
        <v>11</v>
      </c>
      <c r="B19" s="16" t="s">
        <v>24</v>
      </c>
      <c r="C19" s="35">
        <v>4518</v>
      </c>
    </row>
    <row r="20" spans="1:3" x14ac:dyDescent="0.25">
      <c r="A20" s="8">
        <v>12</v>
      </c>
      <c r="B20" s="16" t="s">
        <v>25</v>
      </c>
      <c r="C20" s="35">
        <v>3650</v>
      </c>
    </row>
    <row r="21" spans="1:3" x14ac:dyDescent="0.25">
      <c r="A21" s="8">
        <v>13</v>
      </c>
      <c r="B21" s="16" t="s">
        <v>26</v>
      </c>
      <c r="C21" s="35">
        <f>SUM(5507+25)</f>
        <v>5532</v>
      </c>
    </row>
    <row r="22" spans="1:3" x14ac:dyDescent="0.25">
      <c r="A22" s="8">
        <v>14</v>
      </c>
      <c r="B22" s="16" t="s">
        <v>27</v>
      </c>
      <c r="C22" s="35">
        <v>10389</v>
      </c>
    </row>
    <row r="23" spans="1:3" x14ac:dyDescent="0.25">
      <c r="A23" s="8">
        <v>15</v>
      </c>
      <c r="B23" s="16" t="s">
        <v>28</v>
      </c>
      <c r="C23" s="35">
        <v>3613</v>
      </c>
    </row>
    <row r="24" spans="1:3" x14ac:dyDescent="0.25">
      <c r="A24" s="8">
        <v>16</v>
      </c>
      <c r="B24" s="16" t="s">
        <v>29</v>
      </c>
      <c r="C24" s="35">
        <v>5952</v>
      </c>
    </row>
    <row r="25" spans="1:3" x14ac:dyDescent="0.25">
      <c r="A25" s="8">
        <v>17</v>
      </c>
      <c r="B25" s="16" t="s">
        <v>30</v>
      </c>
      <c r="C25" s="35">
        <f>SUM(3686)</f>
        <v>3686</v>
      </c>
    </row>
    <row r="26" spans="1:3" x14ac:dyDescent="0.25">
      <c r="A26" s="8">
        <v>18</v>
      </c>
      <c r="B26" s="16" t="s">
        <v>31</v>
      </c>
      <c r="C26" s="35">
        <f>SUM(762)</f>
        <v>762</v>
      </c>
    </row>
    <row r="27" spans="1:3" x14ac:dyDescent="0.25">
      <c r="A27" s="8">
        <v>19</v>
      </c>
      <c r="B27" s="16" t="s">
        <v>32</v>
      </c>
      <c r="C27" s="35">
        <v>2479</v>
      </c>
    </row>
    <row r="28" spans="1:3" x14ac:dyDescent="0.25">
      <c r="A28" s="8">
        <v>20</v>
      </c>
      <c r="B28" s="16" t="s">
        <v>33</v>
      </c>
      <c r="C28" s="35">
        <v>3617</v>
      </c>
    </row>
    <row r="29" spans="1:3" x14ac:dyDescent="0.25">
      <c r="A29" s="8">
        <v>21</v>
      </c>
      <c r="B29" s="16" t="s">
        <v>34</v>
      </c>
      <c r="C29" s="35">
        <v>6095</v>
      </c>
    </row>
    <row r="30" spans="1:3" ht="15.75" thickBot="1" x14ac:dyDescent="0.3">
      <c r="A30" s="8">
        <v>22</v>
      </c>
      <c r="B30" s="18" t="s">
        <v>35</v>
      </c>
      <c r="C30" s="36">
        <f>SUM(6348)</f>
        <v>6348</v>
      </c>
    </row>
    <row r="31" spans="1:3" ht="15.75" thickBot="1" x14ac:dyDescent="0.3">
      <c r="A31" s="44" t="s">
        <v>9</v>
      </c>
      <c r="B31" s="45"/>
      <c r="C31" s="6">
        <f>SUM(C9:C30)</f>
        <v>79533</v>
      </c>
    </row>
    <row r="32" spans="1:3" ht="15.75" thickTop="1" x14ac:dyDescent="0.25"/>
  </sheetData>
  <mergeCells count="5">
    <mergeCell ref="A2:C2"/>
    <mergeCell ref="A7:A8"/>
    <mergeCell ref="B7:B8"/>
    <mergeCell ref="C7:C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39</v>
      </c>
      <c r="B2" s="37"/>
      <c r="C2" s="37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16</v>
      </c>
    </row>
    <row r="6" spans="1:3" ht="15.75" thickBot="1" x14ac:dyDescent="0.3"/>
    <row r="7" spans="1:3" ht="16.5" customHeight="1" thickTop="1" x14ac:dyDescent="0.25">
      <c r="A7" s="38" t="s">
        <v>2</v>
      </c>
      <c r="B7" s="40" t="s">
        <v>3</v>
      </c>
      <c r="C7" s="42" t="s">
        <v>13</v>
      </c>
    </row>
    <row r="8" spans="1:3" ht="15.75" thickBot="1" x14ac:dyDescent="0.3">
      <c r="A8" s="39"/>
      <c r="B8" s="41"/>
      <c r="C8" s="43"/>
    </row>
    <row r="9" spans="1:3" ht="15.75" thickTop="1" x14ac:dyDescent="0.25">
      <c r="A9" s="13">
        <v>1</v>
      </c>
      <c r="B9" s="14" t="s">
        <v>36</v>
      </c>
      <c r="C9" s="26">
        <f>PRODUKSI!C9/TM!C9</f>
        <v>1.8324324324324324</v>
      </c>
    </row>
    <row r="10" spans="1:3" x14ac:dyDescent="0.25">
      <c r="A10" s="8">
        <v>2</v>
      </c>
      <c r="B10" s="16" t="s">
        <v>7</v>
      </c>
      <c r="C10" s="27">
        <v>0</v>
      </c>
    </row>
    <row r="11" spans="1:3" x14ac:dyDescent="0.25">
      <c r="A11" s="8">
        <v>3</v>
      </c>
      <c r="B11" s="16" t="s">
        <v>17</v>
      </c>
      <c r="C11" s="27">
        <v>0</v>
      </c>
    </row>
    <row r="12" spans="1:3" x14ac:dyDescent="0.25">
      <c r="A12" s="8">
        <v>4</v>
      </c>
      <c r="B12" s="16" t="s">
        <v>18</v>
      </c>
      <c r="C12" s="27">
        <f>PRODUKSI!C12/TM!C12</f>
        <v>1.7286680962592329</v>
      </c>
    </row>
    <row r="13" spans="1:3" x14ac:dyDescent="0.25">
      <c r="A13" s="8">
        <v>5</v>
      </c>
      <c r="B13" s="16" t="s">
        <v>19</v>
      </c>
      <c r="C13" s="27">
        <f>PRODUKSI!C13/TM!C13</f>
        <v>1.8224069940476191</v>
      </c>
    </row>
    <row r="14" spans="1:3" x14ac:dyDescent="0.25">
      <c r="A14" s="8">
        <v>6</v>
      </c>
      <c r="B14" s="16" t="s">
        <v>20</v>
      </c>
      <c r="C14" s="27">
        <f>PRODUKSI!C14/TM!C14</f>
        <v>0.93318360471645145</v>
      </c>
    </row>
    <row r="15" spans="1:3" x14ac:dyDescent="0.25">
      <c r="A15" s="8">
        <v>7</v>
      </c>
      <c r="B15" s="16" t="s">
        <v>21</v>
      </c>
      <c r="C15" s="27">
        <f>PRODUKSI!C15/TM!C15</f>
        <v>1.2896935933147633</v>
      </c>
    </row>
    <row r="16" spans="1:3" x14ac:dyDescent="0.25">
      <c r="A16" s="8">
        <v>8</v>
      </c>
      <c r="B16" s="16" t="s">
        <v>22</v>
      </c>
      <c r="C16" s="27">
        <f>PRODUKSI!C16/TM!C16</f>
        <v>1.9625246548323472</v>
      </c>
    </row>
    <row r="17" spans="1:3" x14ac:dyDescent="0.25">
      <c r="A17" s="8">
        <v>9</v>
      </c>
      <c r="B17" s="16" t="s">
        <v>23</v>
      </c>
      <c r="C17" s="27">
        <f>PRODUKSI!C17/TM!C17</f>
        <v>1.3594401429422276</v>
      </c>
    </row>
    <row r="18" spans="1:3" x14ac:dyDescent="0.25">
      <c r="A18" s="8">
        <v>10</v>
      </c>
      <c r="B18" s="16" t="s">
        <v>8</v>
      </c>
      <c r="C18" s="27">
        <f>PRODUKSI!C18/TM!C18</f>
        <v>1.3922610015174506</v>
      </c>
    </row>
    <row r="19" spans="1:3" x14ac:dyDescent="0.25">
      <c r="A19" s="8">
        <v>11</v>
      </c>
      <c r="B19" s="16" t="s">
        <v>24</v>
      </c>
      <c r="C19" s="27">
        <f>PRODUKSI!C19/TM!C19</f>
        <v>1.8570032488628978</v>
      </c>
    </row>
    <row r="20" spans="1:3" x14ac:dyDescent="0.25">
      <c r="A20" s="8">
        <v>12</v>
      </c>
      <c r="B20" s="16" t="s">
        <v>25</v>
      </c>
      <c r="C20" s="27">
        <f>PRODUKSI!C20/TM!C20</f>
        <v>1.7647058823529411</v>
      </c>
    </row>
    <row r="21" spans="1:3" x14ac:dyDescent="0.25">
      <c r="A21" s="8">
        <v>13</v>
      </c>
      <c r="B21" s="16" t="s">
        <v>26</v>
      </c>
      <c r="C21" s="27">
        <f>PRODUKSI!C21/TM!C21</f>
        <v>2.0025220680958387</v>
      </c>
    </row>
    <row r="22" spans="1:3" x14ac:dyDescent="0.25">
      <c r="A22" s="8">
        <v>14</v>
      </c>
      <c r="B22" s="16" t="s">
        <v>27</v>
      </c>
      <c r="C22" s="27">
        <f>PRODUKSI!C22/TM!C22</f>
        <v>1.8521422348934822</v>
      </c>
    </row>
    <row r="23" spans="1:3" x14ac:dyDescent="0.25">
      <c r="A23" s="8">
        <v>15</v>
      </c>
      <c r="B23" s="16" t="s">
        <v>28</v>
      </c>
      <c r="C23" s="27">
        <f>PRODUKSI!C23/TM!C23</f>
        <v>2.0593862815884476</v>
      </c>
    </row>
    <row r="24" spans="1:3" x14ac:dyDescent="0.25">
      <c r="A24" s="8">
        <v>16</v>
      </c>
      <c r="B24" s="16" t="s">
        <v>29</v>
      </c>
      <c r="C24" s="27">
        <f>PRODUKSI!C24/TM!C24</f>
        <v>2.0116931711880262</v>
      </c>
    </row>
    <row r="25" spans="1:3" x14ac:dyDescent="0.25">
      <c r="A25" s="8">
        <v>17</v>
      </c>
      <c r="B25" s="16" t="s">
        <v>30</v>
      </c>
      <c r="C25" s="27">
        <f>PRODUKSI!C25/TM!C25</f>
        <v>1.791371158392435</v>
      </c>
    </row>
    <row r="26" spans="1:3" x14ac:dyDescent="0.25">
      <c r="A26" s="8">
        <v>18</v>
      </c>
      <c r="B26" s="16" t="s">
        <v>31</v>
      </c>
      <c r="C26" s="27">
        <f>PRODUKSI!C26/TM!C26</f>
        <v>1.4161947904869763</v>
      </c>
    </row>
    <row r="27" spans="1:3" x14ac:dyDescent="0.25">
      <c r="A27" s="8">
        <v>19</v>
      </c>
      <c r="B27" s="16" t="s">
        <v>32</v>
      </c>
      <c r="C27" s="27">
        <f>PRODUKSI!C27/TM!C27</f>
        <v>2.2483060980470309</v>
      </c>
    </row>
    <row r="28" spans="1:3" x14ac:dyDescent="0.25">
      <c r="A28" s="8">
        <v>20</v>
      </c>
      <c r="B28" s="16" t="s">
        <v>33</v>
      </c>
      <c r="C28" s="27">
        <f>PRODUKSI!C28/TM!C28</f>
        <v>2.0304138274887817</v>
      </c>
    </row>
    <row r="29" spans="1:3" x14ac:dyDescent="0.25">
      <c r="A29" s="8">
        <v>21</v>
      </c>
      <c r="B29" s="16" t="s">
        <v>34</v>
      </c>
      <c r="C29" s="27">
        <f>PRODUKSI!C29/TM!C29</f>
        <v>2.0037458795325143</v>
      </c>
    </row>
    <row r="30" spans="1:3" ht="15.75" thickBot="1" x14ac:dyDescent="0.3">
      <c r="A30" s="8">
        <v>22</v>
      </c>
      <c r="B30" s="18" t="s">
        <v>35</v>
      </c>
      <c r="C30" s="28">
        <f>PRODUKSI!C30/TM!C30</f>
        <v>2.0168139685276998</v>
      </c>
    </row>
    <row r="31" spans="1:3" ht="15.75" thickBot="1" x14ac:dyDescent="0.3">
      <c r="A31" s="44" t="s">
        <v>37</v>
      </c>
      <c r="B31" s="45"/>
      <c r="C31" s="9">
        <f>PRODUKSI!C31/TM!C31</f>
        <v>1.8389757392828618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40</v>
      </c>
      <c r="B2" s="37"/>
      <c r="C2" s="37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16</v>
      </c>
    </row>
    <row r="6" spans="1:3" ht="15.75" thickBot="1" x14ac:dyDescent="0.3"/>
    <row r="7" spans="1:3" ht="16.5" customHeight="1" thickTop="1" x14ac:dyDescent="0.25">
      <c r="A7" s="38" t="s">
        <v>2</v>
      </c>
      <c r="B7" s="40" t="s">
        <v>3</v>
      </c>
      <c r="C7" s="46" t="s">
        <v>12</v>
      </c>
    </row>
    <row r="8" spans="1:3" ht="15.75" thickBot="1" x14ac:dyDescent="0.3">
      <c r="A8" s="39"/>
      <c r="B8" s="41"/>
      <c r="C8" s="47"/>
    </row>
    <row r="9" spans="1:3" ht="15.75" thickTop="1" x14ac:dyDescent="0.25">
      <c r="A9" s="13">
        <v>1</v>
      </c>
      <c r="B9" s="14" t="s">
        <v>36</v>
      </c>
      <c r="C9" s="29">
        <v>1017</v>
      </c>
    </row>
    <row r="10" spans="1:3" x14ac:dyDescent="0.25">
      <c r="A10" s="8">
        <v>2</v>
      </c>
      <c r="B10" s="16" t="s">
        <v>7</v>
      </c>
      <c r="C10" s="30">
        <v>0</v>
      </c>
    </row>
    <row r="11" spans="1:3" x14ac:dyDescent="0.25">
      <c r="A11" s="8">
        <v>3</v>
      </c>
      <c r="B11" s="16" t="s">
        <v>17</v>
      </c>
      <c r="C11" s="30">
        <v>0</v>
      </c>
    </row>
    <row r="12" spans="1:3" x14ac:dyDescent="0.25">
      <c r="A12" s="8">
        <v>4</v>
      </c>
      <c r="B12" s="16" t="s">
        <v>18</v>
      </c>
      <c r="C12" s="30">
        <v>7255.22</v>
      </c>
    </row>
    <row r="13" spans="1:3" x14ac:dyDescent="0.25">
      <c r="A13" s="8">
        <v>5</v>
      </c>
      <c r="B13" s="16" t="s">
        <v>19</v>
      </c>
      <c r="C13" s="30">
        <v>4898.63</v>
      </c>
    </row>
    <row r="14" spans="1:3" x14ac:dyDescent="0.25">
      <c r="A14" s="8">
        <v>6</v>
      </c>
      <c r="B14" s="16" t="s">
        <v>20</v>
      </c>
      <c r="C14" s="30">
        <v>1662</v>
      </c>
    </row>
    <row r="15" spans="1:3" x14ac:dyDescent="0.25">
      <c r="A15" s="8">
        <v>7</v>
      </c>
      <c r="B15" s="16" t="s">
        <v>21</v>
      </c>
      <c r="C15" s="30">
        <v>2315</v>
      </c>
    </row>
    <row r="16" spans="1:3" x14ac:dyDescent="0.25">
      <c r="A16" s="8">
        <v>8</v>
      </c>
      <c r="B16" s="16" t="s">
        <v>22</v>
      </c>
      <c r="C16" s="30">
        <v>10945</v>
      </c>
    </row>
    <row r="17" spans="1:3" x14ac:dyDescent="0.25">
      <c r="A17" s="8">
        <v>9</v>
      </c>
      <c r="B17" s="16" t="s">
        <v>23</v>
      </c>
      <c r="C17" s="30">
        <v>4565</v>
      </c>
    </row>
    <row r="18" spans="1:3" x14ac:dyDescent="0.25">
      <c r="A18" s="8">
        <v>10</v>
      </c>
      <c r="B18" s="16" t="s">
        <v>8</v>
      </c>
      <c r="C18" s="30">
        <v>9175</v>
      </c>
    </row>
    <row r="19" spans="1:3" x14ac:dyDescent="0.25">
      <c r="A19" s="8">
        <v>11</v>
      </c>
      <c r="B19" s="16" t="s">
        <v>24</v>
      </c>
      <c r="C19" s="30">
        <v>14289.64</v>
      </c>
    </row>
    <row r="20" spans="1:3" x14ac:dyDescent="0.25">
      <c r="A20" s="8">
        <v>12</v>
      </c>
      <c r="B20" s="16" t="s">
        <v>25</v>
      </c>
      <c r="C20" s="30">
        <v>4290</v>
      </c>
    </row>
    <row r="21" spans="1:3" x14ac:dyDescent="0.25">
      <c r="A21" s="8">
        <v>13</v>
      </c>
      <c r="B21" s="16" t="s">
        <v>26</v>
      </c>
      <c r="C21" s="30">
        <v>12704</v>
      </c>
    </row>
    <row r="22" spans="1:3" x14ac:dyDescent="0.25">
      <c r="A22" s="8">
        <v>14</v>
      </c>
      <c r="B22" s="16" t="s">
        <v>27</v>
      </c>
      <c r="C22" s="30">
        <v>23387</v>
      </c>
    </row>
    <row r="23" spans="1:3" x14ac:dyDescent="0.25">
      <c r="A23" s="8">
        <v>15</v>
      </c>
      <c r="B23" s="16" t="s">
        <v>28</v>
      </c>
      <c r="C23" s="30">
        <v>11409</v>
      </c>
    </row>
    <row r="24" spans="1:3" x14ac:dyDescent="0.25">
      <c r="A24" s="8">
        <v>16</v>
      </c>
      <c r="B24" s="16" t="s">
        <v>29</v>
      </c>
      <c r="C24" s="30">
        <v>17204</v>
      </c>
    </row>
    <row r="25" spans="1:3" x14ac:dyDescent="0.25">
      <c r="A25" s="8">
        <v>17</v>
      </c>
      <c r="B25" s="16" t="s">
        <v>30</v>
      </c>
      <c r="C25" s="30">
        <v>9093</v>
      </c>
    </row>
    <row r="26" spans="1:3" x14ac:dyDescent="0.25">
      <c r="A26" s="8">
        <v>18</v>
      </c>
      <c r="B26" s="16" t="s">
        <v>31</v>
      </c>
      <c r="C26" s="30">
        <v>2501</v>
      </c>
    </row>
    <row r="27" spans="1:3" x14ac:dyDescent="0.25">
      <c r="A27" s="8">
        <v>19</v>
      </c>
      <c r="B27" s="16" t="s">
        <v>32</v>
      </c>
      <c r="C27" s="30">
        <v>5641</v>
      </c>
    </row>
    <row r="28" spans="1:3" x14ac:dyDescent="0.25">
      <c r="A28" s="8">
        <v>20</v>
      </c>
      <c r="B28" s="16" t="s">
        <v>33</v>
      </c>
      <c r="C28" s="30">
        <v>12217</v>
      </c>
    </row>
    <row r="29" spans="1:3" x14ac:dyDescent="0.25">
      <c r="A29" s="8">
        <v>21</v>
      </c>
      <c r="B29" s="16" t="s">
        <v>34</v>
      </c>
      <c r="C29" s="30">
        <v>13373</v>
      </c>
    </row>
    <row r="30" spans="1:3" ht="15.75" thickBot="1" x14ac:dyDescent="0.3">
      <c r="A30" s="8">
        <v>22</v>
      </c>
      <c r="B30" s="18" t="s">
        <v>35</v>
      </c>
      <c r="C30" s="31">
        <v>9356</v>
      </c>
    </row>
    <row r="31" spans="1:3" ht="15.75" thickBot="1" x14ac:dyDescent="0.3">
      <c r="A31" s="44" t="s">
        <v>9</v>
      </c>
      <c r="B31" s="45"/>
      <c r="C31" s="9">
        <f>SUM(C9:C30)</f>
        <v>177297.49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41</v>
      </c>
      <c r="B2" s="37"/>
      <c r="C2" s="37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16</v>
      </c>
    </row>
    <row r="6" spans="1:3" ht="15.75" thickBot="1" x14ac:dyDescent="0.3"/>
    <row r="7" spans="1:3" ht="16.5" customHeight="1" thickTop="1" x14ac:dyDescent="0.25">
      <c r="A7" s="38" t="s">
        <v>2</v>
      </c>
      <c r="B7" s="40" t="s">
        <v>3</v>
      </c>
      <c r="C7" s="46" t="s">
        <v>15</v>
      </c>
    </row>
    <row r="8" spans="1:3" ht="15.75" thickBot="1" x14ac:dyDescent="0.3">
      <c r="A8" s="39"/>
      <c r="B8" s="41"/>
      <c r="C8" s="47"/>
    </row>
    <row r="9" spans="1:3" ht="15.75" thickTop="1" x14ac:dyDescent="0.25">
      <c r="A9" s="13">
        <v>1</v>
      </c>
      <c r="B9" s="14" t="s">
        <v>36</v>
      </c>
      <c r="C9" s="23">
        <f>TR!C9+TM!C9+TBM!C9</f>
        <v>874</v>
      </c>
    </row>
    <row r="10" spans="1:3" x14ac:dyDescent="0.25">
      <c r="A10" s="8">
        <v>2</v>
      </c>
      <c r="B10" s="16" t="s">
        <v>7</v>
      </c>
      <c r="C10" s="24">
        <f>TR!C10+TM!C10+TBM!C10</f>
        <v>0</v>
      </c>
    </row>
    <row r="11" spans="1:3" x14ac:dyDescent="0.25">
      <c r="A11" s="8">
        <v>3</v>
      </c>
      <c r="B11" s="16" t="s">
        <v>17</v>
      </c>
      <c r="C11" s="24">
        <f>TR!C11+TM!C11+TBM!C11</f>
        <v>0</v>
      </c>
    </row>
    <row r="12" spans="1:3" x14ac:dyDescent="0.25">
      <c r="A12" s="8">
        <v>4</v>
      </c>
      <c r="B12" s="16" t="s">
        <v>18</v>
      </c>
      <c r="C12" s="24">
        <f>TR!C12+TM!C12+TBM!C12</f>
        <v>5989</v>
      </c>
    </row>
    <row r="13" spans="1:3" x14ac:dyDescent="0.25">
      <c r="A13" s="8">
        <v>5</v>
      </c>
      <c r="B13" s="16" t="s">
        <v>19</v>
      </c>
      <c r="C13" s="24">
        <f>TR!C13+TM!C13+TBM!C13</f>
        <v>3801</v>
      </c>
    </row>
    <row r="14" spans="1:3" x14ac:dyDescent="0.25">
      <c r="A14" s="8">
        <v>6</v>
      </c>
      <c r="B14" s="16" t="s">
        <v>20</v>
      </c>
      <c r="C14" s="24">
        <f>TR!C14+TM!C14+TBM!C14</f>
        <v>2726</v>
      </c>
    </row>
    <row r="15" spans="1:3" x14ac:dyDescent="0.25">
      <c r="A15" s="8">
        <v>7</v>
      </c>
      <c r="B15" s="16" t="s">
        <v>21</v>
      </c>
      <c r="C15" s="24">
        <f>TR!C15+TM!C15+TBM!C15</f>
        <v>2574</v>
      </c>
    </row>
    <row r="16" spans="1:3" x14ac:dyDescent="0.25">
      <c r="A16" s="8">
        <v>8</v>
      </c>
      <c r="B16" s="16" t="s">
        <v>22</v>
      </c>
      <c r="C16" s="24">
        <f>TR!C16+TM!C16+TBM!C16</f>
        <v>9307</v>
      </c>
    </row>
    <row r="17" spans="1:3" x14ac:dyDescent="0.25">
      <c r="A17" s="8">
        <v>9</v>
      </c>
      <c r="B17" s="16" t="s">
        <v>23</v>
      </c>
      <c r="C17" s="24">
        <f>TR!C17+TM!C17+TBM!C17</f>
        <v>4761</v>
      </c>
    </row>
    <row r="18" spans="1:3" x14ac:dyDescent="0.25">
      <c r="A18" s="8">
        <v>10</v>
      </c>
      <c r="B18" s="16" t="s">
        <v>8</v>
      </c>
      <c r="C18" s="24">
        <f>TR!C18+TM!C18+TBM!C18</f>
        <v>9290</v>
      </c>
    </row>
    <row r="19" spans="1:3" x14ac:dyDescent="0.25">
      <c r="A19" s="8">
        <v>11</v>
      </c>
      <c r="B19" s="16" t="s">
        <v>24</v>
      </c>
      <c r="C19" s="24">
        <f>TR!C19+TM!C19+TBM!C19</f>
        <v>10724</v>
      </c>
    </row>
    <row r="20" spans="1:3" x14ac:dyDescent="0.25">
      <c r="A20" s="8">
        <v>12</v>
      </c>
      <c r="B20" s="16" t="s">
        <v>25</v>
      </c>
      <c r="C20" s="24">
        <f>TR!C20+TM!C20+TBM!C20</f>
        <v>4185</v>
      </c>
    </row>
    <row r="21" spans="1:3" x14ac:dyDescent="0.25">
      <c r="A21" s="8">
        <v>13</v>
      </c>
      <c r="B21" s="16" t="s">
        <v>26</v>
      </c>
      <c r="C21" s="24">
        <f>TR!C21+TM!C21+TBM!C21</f>
        <v>10219</v>
      </c>
    </row>
    <row r="22" spans="1:3" x14ac:dyDescent="0.25">
      <c r="A22" s="8">
        <v>14</v>
      </c>
      <c r="B22" s="16" t="s">
        <v>27</v>
      </c>
      <c r="C22" s="24">
        <f>TR!C22+TM!C22+TBM!C22</f>
        <v>18833</v>
      </c>
    </row>
    <row r="23" spans="1:3" x14ac:dyDescent="0.25">
      <c r="A23" s="8">
        <v>15</v>
      </c>
      <c r="B23" s="16" t="s">
        <v>28</v>
      </c>
      <c r="C23" s="24">
        <f>TR!C23+TM!C23+TBM!C23</f>
        <v>9148</v>
      </c>
    </row>
    <row r="24" spans="1:3" x14ac:dyDescent="0.25">
      <c r="A24" s="8">
        <v>16</v>
      </c>
      <c r="B24" s="16" t="s">
        <v>29</v>
      </c>
      <c r="C24" s="24">
        <f>TR!C24+TM!C24+TBM!C24</f>
        <v>12609</v>
      </c>
    </row>
    <row r="25" spans="1:3" x14ac:dyDescent="0.25">
      <c r="A25" s="8">
        <v>17</v>
      </c>
      <c r="B25" s="16" t="s">
        <v>30</v>
      </c>
      <c r="C25" s="24">
        <f>TR!C25+TM!C25+TBM!C25</f>
        <v>8368</v>
      </c>
    </row>
    <row r="26" spans="1:3" x14ac:dyDescent="0.25">
      <c r="A26" s="8">
        <v>18</v>
      </c>
      <c r="B26" s="16" t="s">
        <v>31</v>
      </c>
      <c r="C26" s="24">
        <f>TR!C26+TM!C26+TBM!C26</f>
        <v>2512</v>
      </c>
    </row>
    <row r="27" spans="1:3" x14ac:dyDescent="0.25">
      <c r="A27" s="8">
        <v>19</v>
      </c>
      <c r="B27" s="16" t="s">
        <v>32</v>
      </c>
      <c r="C27" s="24">
        <f>TR!C27+TM!C27+TBM!C27</f>
        <v>4968</v>
      </c>
    </row>
    <row r="28" spans="1:3" x14ac:dyDescent="0.25">
      <c r="A28" s="8">
        <v>20</v>
      </c>
      <c r="B28" s="16" t="s">
        <v>33</v>
      </c>
      <c r="C28" s="24">
        <f>TR!C28+TM!C28+TBM!C28</f>
        <v>9189</v>
      </c>
    </row>
    <row r="29" spans="1:3" x14ac:dyDescent="0.25">
      <c r="A29" s="8">
        <v>21</v>
      </c>
      <c r="B29" s="16" t="s">
        <v>34</v>
      </c>
      <c r="C29" s="24">
        <f>TR!C29+TM!C29+TBM!C29</f>
        <v>9748</v>
      </c>
    </row>
    <row r="30" spans="1:3" ht="15.75" thickBot="1" x14ac:dyDescent="0.3">
      <c r="A30" s="8">
        <v>22</v>
      </c>
      <c r="B30" s="18" t="s">
        <v>35</v>
      </c>
      <c r="C30" s="25">
        <f>TR!C30+TM!C30+TBM!C30</f>
        <v>7786</v>
      </c>
    </row>
    <row r="31" spans="1:3" ht="15.75" thickBot="1" x14ac:dyDescent="0.3">
      <c r="A31" s="44" t="s">
        <v>9</v>
      </c>
      <c r="B31" s="45"/>
      <c r="C31" s="9">
        <f>SUM(C9:C30)</f>
        <v>147611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42</v>
      </c>
      <c r="B2" s="37"/>
      <c r="C2" s="37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16</v>
      </c>
    </row>
    <row r="6" spans="1:3" ht="15.75" thickBot="1" x14ac:dyDescent="0.3"/>
    <row r="7" spans="1:3" ht="16.5" customHeight="1" thickTop="1" thickBot="1" x14ac:dyDescent="0.3">
      <c r="A7" s="38" t="s">
        <v>2</v>
      </c>
      <c r="B7" s="40" t="s">
        <v>3</v>
      </c>
      <c r="C7" s="2" t="s">
        <v>10</v>
      </c>
    </row>
    <row r="8" spans="1:3" ht="15.75" thickBot="1" x14ac:dyDescent="0.3">
      <c r="A8" s="39"/>
      <c r="B8" s="41"/>
      <c r="C8" s="7" t="s">
        <v>6</v>
      </c>
    </row>
    <row r="9" spans="1:3" ht="15.75" thickTop="1" x14ac:dyDescent="0.25">
      <c r="A9" s="13">
        <v>1</v>
      </c>
      <c r="B9" s="14" t="s">
        <v>36</v>
      </c>
      <c r="C9" s="20">
        <v>19</v>
      </c>
    </row>
    <row r="10" spans="1:3" x14ac:dyDescent="0.25">
      <c r="A10" s="8">
        <v>2</v>
      </c>
      <c r="B10" s="16" t="s">
        <v>7</v>
      </c>
      <c r="C10" s="21">
        <v>0</v>
      </c>
    </row>
    <row r="11" spans="1:3" x14ac:dyDescent="0.25">
      <c r="A11" s="8">
        <v>3</v>
      </c>
      <c r="B11" s="16" t="s">
        <v>17</v>
      </c>
      <c r="C11" s="21">
        <v>0</v>
      </c>
    </row>
    <row r="12" spans="1:3" x14ac:dyDescent="0.25">
      <c r="A12" s="8">
        <v>4</v>
      </c>
      <c r="B12" s="16" t="s">
        <v>18</v>
      </c>
      <c r="C12" s="21">
        <v>927</v>
      </c>
    </row>
    <row r="13" spans="1:3" x14ac:dyDescent="0.25">
      <c r="A13" s="8">
        <v>5</v>
      </c>
      <c r="B13" s="16" t="s">
        <v>19</v>
      </c>
      <c r="C13" s="21">
        <v>522</v>
      </c>
    </row>
    <row r="14" spans="1:3" x14ac:dyDescent="0.25">
      <c r="A14" s="8">
        <v>6</v>
      </c>
      <c r="B14" s="16" t="s">
        <v>20</v>
      </c>
      <c r="C14" s="21">
        <v>361</v>
      </c>
    </row>
    <row r="15" spans="1:3" x14ac:dyDescent="0.25">
      <c r="A15" s="8">
        <v>7</v>
      </c>
      <c r="B15" s="16" t="s">
        <v>21</v>
      </c>
      <c r="C15" s="21">
        <v>204</v>
      </c>
    </row>
    <row r="16" spans="1:3" x14ac:dyDescent="0.25">
      <c r="A16" s="8">
        <v>8</v>
      </c>
      <c r="B16" s="16" t="s">
        <v>22</v>
      </c>
      <c r="C16" s="21">
        <v>908</v>
      </c>
    </row>
    <row r="17" spans="1:3" x14ac:dyDescent="0.25">
      <c r="A17" s="8">
        <v>9</v>
      </c>
      <c r="B17" s="16" t="s">
        <v>23</v>
      </c>
      <c r="C17" s="21">
        <v>397</v>
      </c>
    </row>
    <row r="18" spans="1:3" x14ac:dyDescent="0.25">
      <c r="A18" s="8">
        <v>10</v>
      </c>
      <c r="B18" s="16" t="s">
        <v>8</v>
      </c>
      <c r="C18" s="21">
        <v>624</v>
      </c>
    </row>
    <row r="19" spans="1:3" x14ac:dyDescent="0.25">
      <c r="A19" s="8">
        <v>11</v>
      </c>
      <c r="B19" s="16" t="s">
        <v>24</v>
      </c>
      <c r="C19" s="21">
        <v>649</v>
      </c>
    </row>
    <row r="20" spans="1:3" x14ac:dyDescent="0.25">
      <c r="A20" s="8">
        <v>12</v>
      </c>
      <c r="B20" s="16" t="s">
        <v>25</v>
      </c>
      <c r="C20" s="21">
        <v>532</v>
      </c>
    </row>
    <row r="21" spans="1:3" x14ac:dyDescent="0.25">
      <c r="A21" s="8">
        <v>13</v>
      </c>
      <c r="B21" s="16" t="s">
        <v>26</v>
      </c>
      <c r="C21" s="21">
        <v>742</v>
      </c>
    </row>
    <row r="22" spans="1:3" x14ac:dyDescent="0.25">
      <c r="A22" s="8">
        <v>14</v>
      </c>
      <c r="B22" s="16" t="s">
        <v>27</v>
      </c>
      <c r="C22" s="21">
        <v>1074</v>
      </c>
    </row>
    <row r="23" spans="1:3" x14ac:dyDescent="0.25">
      <c r="A23" s="8">
        <v>15</v>
      </c>
      <c r="B23" s="16" t="s">
        <v>28</v>
      </c>
      <c r="C23" s="21">
        <v>827</v>
      </c>
    </row>
    <row r="24" spans="1:3" x14ac:dyDescent="0.25">
      <c r="A24" s="8">
        <v>16</v>
      </c>
      <c r="B24" s="16" t="s">
        <v>29</v>
      </c>
      <c r="C24" s="21">
        <v>1043</v>
      </c>
    </row>
    <row r="25" spans="1:3" x14ac:dyDescent="0.25">
      <c r="A25" s="8">
        <v>17</v>
      </c>
      <c r="B25" s="16" t="s">
        <v>30</v>
      </c>
      <c r="C25" s="21">
        <v>592</v>
      </c>
    </row>
    <row r="26" spans="1:3" x14ac:dyDescent="0.25">
      <c r="A26" s="8">
        <v>18</v>
      </c>
      <c r="B26" s="16" t="s">
        <v>31</v>
      </c>
      <c r="C26" s="21">
        <v>300</v>
      </c>
    </row>
    <row r="27" spans="1:3" x14ac:dyDescent="0.25">
      <c r="A27" s="8">
        <v>19</v>
      </c>
      <c r="B27" s="16" t="s">
        <v>32</v>
      </c>
      <c r="C27" s="21">
        <v>713</v>
      </c>
    </row>
    <row r="28" spans="1:3" x14ac:dyDescent="0.25">
      <c r="A28" s="8">
        <v>20</v>
      </c>
      <c r="B28" s="16" t="s">
        <v>33</v>
      </c>
      <c r="C28" s="21">
        <v>875</v>
      </c>
    </row>
    <row r="29" spans="1:3" x14ac:dyDescent="0.25">
      <c r="A29" s="8">
        <v>21</v>
      </c>
      <c r="B29" s="16" t="s">
        <v>34</v>
      </c>
      <c r="C29" s="21">
        <v>728</v>
      </c>
    </row>
    <row r="30" spans="1:3" ht="15.75" thickBot="1" x14ac:dyDescent="0.3">
      <c r="A30" s="8">
        <v>22</v>
      </c>
      <c r="B30" s="18" t="s">
        <v>35</v>
      </c>
      <c r="C30" s="22">
        <v>864</v>
      </c>
    </row>
    <row r="31" spans="1:3" ht="15.75" thickBot="1" x14ac:dyDescent="0.3">
      <c r="A31" s="44" t="s">
        <v>9</v>
      </c>
      <c r="B31" s="45"/>
      <c r="C31" s="9">
        <f>SUM(C9:C30)</f>
        <v>12901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43</v>
      </c>
      <c r="B2" s="37"/>
      <c r="C2" s="37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16</v>
      </c>
    </row>
    <row r="6" spans="1:3" ht="15.75" thickBot="1" x14ac:dyDescent="0.3"/>
    <row r="7" spans="1:3" s="4" customFormat="1" ht="16.5" customHeight="1" thickTop="1" thickBot="1" x14ac:dyDescent="0.3">
      <c r="A7" s="38" t="s">
        <v>2</v>
      </c>
      <c r="B7" s="40" t="s">
        <v>3</v>
      </c>
      <c r="C7" s="2" t="s">
        <v>10</v>
      </c>
    </row>
    <row r="8" spans="1:3" s="4" customFormat="1" ht="15.75" thickBot="1" x14ac:dyDescent="0.3">
      <c r="A8" s="39"/>
      <c r="B8" s="41"/>
      <c r="C8" s="11" t="s">
        <v>5</v>
      </c>
    </row>
    <row r="9" spans="1:3" s="4" customFormat="1" ht="15.75" thickTop="1" x14ac:dyDescent="0.25">
      <c r="A9" s="13">
        <v>1</v>
      </c>
      <c r="B9" s="14" t="s">
        <v>36</v>
      </c>
      <c r="C9" s="20">
        <v>555</v>
      </c>
    </row>
    <row r="10" spans="1:3" s="4" customFormat="1" x14ac:dyDescent="0.25">
      <c r="A10" s="8">
        <v>2</v>
      </c>
      <c r="B10" s="16" t="s">
        <v>7</v>
      </c>
      <c r="C10" s="21">
        <v>0</v>
      </c>
    </row>
    <row r="11" spans="1:3" s="4" customFormat="1" x14ac:dyDescent="0.25">
      <c r="A11" s="8">
        <v>3</v>
      </c>
      <c r="B11" s="16" t="s">
        <v>17</v>
      </c>
      <c r="C11" s="21">
        <v>0</v>
      </c>
    </row>
    <row r="12" spans="1:3" s="4" customFormat="1" x14ac:dyDescent="0.25">
      <c r="A12" s="8">
        <v>4</v>
      </c>
      <c r="B12" s="16" t="s">
        <v>18</v>
      </c>
      <c r="C12" s="21">
        <v>4197</v>
      </c>
    </row>
    <row r="13" spans="1:3" s="4" customFormat="1" x14ac:dyDescent="0.25">
      <c r="A13" s="8">
        <v>5</v>
      </c>
      <c r="B13" s="16" t="s">
        <v>19</v>
      </c>
      <c r="C13" s="21">
        <v>2688</v>
      </c>
    </row>
    <row r="14" spans="1:3" s="4" customFormat="1" x14ac:dyDescent="0.25">
      <c r="A14" s="8">
        <v>6</v>
      </c>
      <c r="B14" s="16" t="s">
        <v>20</v>
      </c>
      <c r="C14" s="21">
        <v>1781</v>
      </c>
    </row>
    <row r="15" spans="1:3" s="4" customFormat="1" x14ac:dyDescent="0.25">
      <c r="A15" s="8">
        <v>7</v>
      </c>
      <c r="B15" s="16" t="s">
        <v>21</v>
      </c>
      <c r="C15" s="21">
        <v>1795</v>
      </c>
    </row>
    <row r="16" spans="1:3" s="4" customFormat="1" x14ac:dyDescent="0.25">
      <c r="A16" s="8">
        <v>8</v>
      </c>
      <c r="B16" s="16" t="s">
        <v>22</v>
      </c>
      <c r="C16" s="21">
        <v>5577</v>
      </c>
    </row>
    <row r="17" spans="1:3" s="4" customFormat="1" x14ac:dyDescent="0.25">
      <c r="A17" s="8">
        <v>9</v>
      </c>
      <c r="B17" s="16" t="s">
        <v>23</v>
      </c>
      <c r="C17" s="21">
        <v>3358</v>
      </c>
    </row>
    <row r="18" spans="1:3" s="4" customFormat="1" x14ac:dyDescent="0.25">
      <c r="A18" s="8">
        <v>10</v>
      </c>
      <c r="B18" s="16" t="s">
        <v>8</v>
      </c>
      <c r="C18" s="21">
        <v>6590</v>
      </c>
    </row>
    <row r="19" spans="1:3" s="4" customFormat="1" x14ac:dyDescent="0.25">
      <c r="A19" s="8">
        <v>11</v>
      </c>
      <c r="B19" s="16" t="s">
        <v>24</v>
      </c>
      <c r="C19" s="21">
        <v>7695</v>
      </c>
    </row>
    <row r="20" spans="1:3" s="4" customFormat="1" x14ac:dyDescent="0.25">
      <c r="A20" s="8">
        <v>12</v>
      </c>
      <c r="B20" s="16" t="s">
        <v>25</v>
      </c>
      <c r="C20" s="21">
        <v>2431</v>
      </c>
    </row>
    <row r="21" spans="1:3" s="4" customFormat="1" x14ac:dyDescent="0.25">
      <c r="A21" s="8">
        <v>13</v>
      </c>
      <c r="B21" s="16" t="s">
        <v>26</v>
      </c>
      <c r="C21" s="21">
        <v>6344</v>
      </c>
    </row>
    <row r="22" spans="1:3" s="4" customFormat="1" x14ac:dyDescent="0.25">
      <c r="A22" s="8">
        <v>14</v>
      </c>
      <c r="B22" s="16" t="s">
        <v>27</v>
      </c>
      <c r="C22" s="21">
        <v>12627</v>
      </c>
    </row>
    <row r="23" spans="1:3" s="4" customFormat="1" x14ac:dyDescent="0.25">
      <c r="A23" s="8">
        <v>15</v>
      </c>
      <c r="B23" s="16" t="s">
        <v>28</v>
      </c>
      <c r="C23" s="32">
        <v>5540</v>
      </c>
    </row>
    <row r="24" spans="1:3" s="4" customFormat="1" x14ac:dyDescent="0.25">
      <c r="A24" s="8">
        <v>16</v>
      </c>
      <c r="B24" s="16" t="s">
        <v>29</v>
      </c>
      <c r="C24" s="21">
        <v>8552</v>
      </c>
    </row>
    <row r="25" spans="1:3" s="4" customFormat="1" x14ac:dyDescent="0.25">
      <c r="A25" s="8">
        <v>17</v>
      </c>
      <c r="B25" s="16" t="s">
        <v>30</v>
      </c>
      <c r="C25" s="21">
        <v>5076</v>
      </c>
    </row>
    <row r="26" spans="1:3" s="4" customFormat="1" x14ac:dyDescent="0.25">
      <c r="A26" s="8">
        <v>18</v>
      </c>
      <c r="B26" s="16" t="s">
        <v>31</v>
      </c>
      <c r="C26" s="21">
        <v>1766</v>
      </c>
    </row>
    <row r="27" spans="1:3" s="4" customFormat="1" x14ac:dyDescent="0.25">
      <c r="A27" s="8">
        <v>19</v>
      </c>
      <c r="B27" s="16" t="s">
        <v>32</v>
      </c>
      <c r="C27" s="21">
        <v>2509</v>
      </c>
    </row>
    <row r="28" spans="1:3" s="4" customFormat="1" x14ac:dyDescent="0.25">
      <c r="A28" s="8">
        <v>20</v>
      </c>
      <c r="B28" s="16" t="s">
        <v>33</v>
      </c>
      <c r="C28" s="32">
        <v>6017</v>
      </c>
    </row>
    <row r="29" spans="1:3" s="4" customFormat="1" x14ac:dyDescent="0.25">
      <c r="A29" s="8">
        <v>21</v>
      </c>
      <c r="B29" s="16" t="s">
        <v>34</v>
      </c>
      <c r="C29" s="21">
        <v>6674</v>
      </c>
    </row>
    <row r="30" spans="1:3" s="4" customFormat="1" ht="15.75" thickBot="1" x14ac:dyDescent="0.3">
      <c r="A30" s="8">
        <v>22</v>
      </c>
      <c r="B30" s="18" t="s">
        <v>35</v>
      </c>
      <c r="C30" s="22">
        <v>4639</v>
      </c>
    </row>
    <row r="31" spans="1:3" s="4" customFormat="1" ht="15.75" thickBot="1" x14ac:dyDescent="0.3">
      <c r="A31" s="44" t="s">
        <v>9</v>
      </c>
      <c r="B31" s="45"/>
      <c r="C31" s="10">
        <f>SUM(C9:C30)</f>
        <v>96411</v>
      </c>
    </row>
    <row r="32" spans="1:3" s="4" customFormat="1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H5" sqref="H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44</v>
      </c>
      <c r="B2" s="37"/>
      <c r="C2" s="37"/>
    </row>
    <row r="3" spans="1:3" x14ac:dyDescent="0.25">
      <c r="A3" s="3"/>
      <c r="B3" s="4"/>
      <c r="C3" s="4"/>
    </row>
    <row r="4" spans="1:3" x14ac:dyDescent="0.25">
      <c r="A4" s="5" t="s">
        <v>11</v>
      </c>
      <c r="B4" s="4"/>
      <c r="C4" s="5" t="s">
        <v>0</v>
      </c>
    </row>
    <row r="5" spans="1:3" x14ac:dyDescent="0.25">
      <c r="A5" s="1" t="s">
        <v>1</v>
      </c>
      <c r="B5" s="5"/>
      <c r="C5" s="1" t="s">
        <v>16</v>
      </c>
    </row>
    <row r="6" spans="1:3" ht="15.75" thickBot="1" x14ac:dyDescent="0.3"/>
    <row r="7" spans="1:3" ht="16.5" customHeight="1" thickTop="1" thickBot="1" x14ac:dyDescent="0.3">
      <c r="A7" s="38" t="s">
        <v>2</v>
      </c>
      <c r="B7" s="40" t="s">
        <v>3</v>
      </c>
      <c r="C7" s="2" t="s">
        <v>10</v>
      </c>
    </row>
    <row r="8" spans="1:3" ht="15.75" thickBot="1" x14ac:dyDescent="0.3">
      <c r="A8" s="48"/>
      <c r="B8" s="50"/>
      <c r="C8" s="12" t="s">
        <v>4</v>
      </c>
    </row>
    <row r="9" spans="1:3" ht="15.75" thickTop="1" x14ac:dyDescent="0.25">
      <c r="A9" s="13">
        <v>1</v>
      </c>
      <c r="B9" s="14" t="s">
        <v>36</v>
      </c>
      <c r="C9" s="15">
        <v>300</v>
      </c>
    </row>
    <row r="10" spans="1:3" x14ac:dyDescent="0.25">
      <c r="A10" s="8">
        <v>2</v>
      </c>
      <c r="B10" s="16" t="s">
        <v>7</v>
      </c>
      <c r="C10" s="17">
        <v>0</v>
      </c>
    </row>
    <row r="11" spans="1:3" x14ac:dyDescent="0.25">
      <c r="A11" s="8">
        <v>3</v>
      </c>
      <c r="B11" s="16" t="s">
        <v>17</v>
      </c>
      <c r="C11" s="17">
        <v>0</v>
      </c>
    </row>
    <row r="12" spans="1:3" x14ac:dyDescent="0.25">
      <c r="A12" s="8">
        <v>4</v>
      </c>
      <c r="B12" s="16" t="s">
        <v>18</v>
      </c>
      <c r="C12" s="17">
        <v>865</v>
      </c>
    </row>
    <row r="13" spans="1:3" x14ac:dyDescent="0.25">
      <c r="A13" s="8">
        <v>5</v>
      </c>
      <c r="B13" s="16" t="s">
        <v>19</v>
      </c>
      <c r="C13" s="17">
        <v>591</v>
      </c>
    </row>
    <row r="14" spans="1:3" x14ac:dyDescent="0.25">
      <c r="A14" s="8">
        <v>6</v>
      </c>
      <c r="B14" s="16" t="s">
        <v>20</v>
      </c>
      <c r="C14" s="17">
        <v>584</v>
      </c>
    </row>
    <row r="15" spans="1:3" x14ac:dyDescent="0.25">
      <c r="A15" s="8">
        <v>7</v>
      </c>
      <c r="B15" s="16" t="s">
        <v>21</v>
      </c>
      <c r="C15" s="17">
        <v>575</v>
      </c>
    </row>
    <row r="16" spans="1:3" x14ac:dyDescent="0.25">
      <c r="A16" s="8">
        <v>8</v>
      </c>
      <c r="B16" s="16" t="s">
        <v>22</v>
      </c>
      <c r="C16" s="17">
        <v>2822</v>
      </c>
    </row>
    <row r="17" spans="1:3" x14ac:dyDescent="0.25">
      <c r="A17" s="8">
        <v>9</v>
      </c>
      <c r="B17" s="16" t="s">
        <v>23</v>
      </c>
      <c r="C17" s="17">
        <v>1006</v>
      </c>
    </row>
    <row r="18" spans="1:3" x14ac:dyDescent="0.25">
      <c r="A18" s="8">
        <v>10</v>
      </c>
      <c r="B18" s="16" t="s">
        <v>8</v>
      </c>
      <c r="C18" s="17">
        <v>2076</v>
      </c>
    </row>
    <row r="19" spans="1:3" x14ac:dyDescent="0.25">
      <c r="A19" s="8">
        <v>11</v>
      </c>
      <c r="B19" s="16" t="s">
        <v>24</v>
      </c>
      <c r="C19" s="17">
        <v>2380</v>
      </c>
    </row>
    <row r="20" spans="1:3" x14ac:dyDescent="0.25">
      <c r="A20" s="8">
        <v>12</v>
      </c>
      <c r="B20" s="16" t="s">
        <v>25</v>
      </c>
      <c r="C20" s="17">
        <v>1222</v>
      </c>
    </row>
    <row r="21" spans="1:3" x14ac:dyDescent="0.25">
      <c r="A21" s="8">
        <v>13</v>
      </c>
      <c r="B21" s="16" t="s">
        <v>26</v>
      </c>
      <c r="C21" s="17">
        <v>3133</v>
      </c>
    </row>
    <row r="22" spans="1:3" x14ac:dyDescent="0.25">
      <c r="A22" s="8">
        <v>14</v>
      </c>
      <c r="B22" s="16" t="s">
        <v>27</v>
      </c>
      <c r="C22" s="17">
        <v>5132</v>
      </c>
    </row>
    <row r="23" spans="1:3" x14ac:dyDescent="0.25">
      <c r="A23" s="8">
        <v>15</v>
      </c>
      <c r="B23" s="16" t="s">
        <v>28</v>
      </c>
      <c r="C23" s="17">
        <v>2781</v>
      </c>
    </row>
    <row r="24" spans="1:3" x14ac:dyDescent="0.25">
      <c r="A24" s="8">
        <v>16</v>
      </c>
      <c r="B24" s="16" t="s">
        <v>29</v>
      </c>
      <c r="C24" s="17">
        <v>3014</v>
      </c>
    </row>
    <row r="25" spans="1:3" x14ac:dyDescent="0.25">
      <c r="A25" s="8">
        <v>17</v>
      </c>
      <c r="B25" s="16" t="s">
        <v>30</v>
      </c>
      <c r="C25" s="17">
        <v>2700</v>
      </c>
    </row>
    <row r="26" spans="1:3" x14ac:dyDescent="0.25">
      <c r="A26" s="8">
        <v>18</v>
      </c>
      <c r="B26" s="16" t="s">
        <v>31</v>
      </c>
      <c r="C26" s="17">
        <v>446</v>
      </c>
    </row>
    <row r="27" spans="1:3" x14ac:dyDescent="0.25">
      <c r="A27" s="8">
        <v>19</v>
      </c>
      <c r="B27" s="16" t="s">
        <v>32</v>
      </c>
      <c r="C27" s="17">
        <v>1746</v>
      </c>
    </row>
    <row r="28" spans="1:3" x14ac:dyDescent="0.25">
      <c r="A28" s="8">
        <v>20</v>
      </c>
      <c r="B28" s="16" t="s">
        <v>33</v>
      </c>
      <c r="C28" s="17">
        <v>2297</v>
      </c>
    </row>
    <row r="29" spans="1:3" x14ac:dyDescent="0.25">
      <c r="A29" s="8">
        <v>21</v>
      </c>
      <c r="B29" s="16" t="s">
        <v>34</v>
      </c>
      <c r="C29" s="17">
        <v>2346</v>
      </c>
    </row>
    <row r="30" spans="1:3" ht="15.75" thickBot="1" x14ac:dyDescent="0.3">
      <c r="A30" s="8">
        <v>22</v>
      </c>
      <c r="B30" s="18" t="s">
        <v>35</v>
      </c>
      <c r="C30" s="19">
        <v>2283</v>
      </c>
    </row>
    <row r="31" spans="1:3" ht="15.75" thickBot="1" x14ac:dyDescent="0.3">
      <c r="A31" s="44" t="s">
        <v>9</v>
      </c>
      <c r="B31" s="49"/>
      <c r="C31" s="10">
        <f>SUM(C9:C30)</f>
        <v>38299</v>
      </c>
    </row>
    <row r="32" spans="1:3" ht="15.75" thickTop="1" x14ac:dyDescent="0.25"/>
  </sheetData>
  <mergeCells count="4">
    <mergeCell ref="A7:A8"/>
    <mergeCell ref="A31:B31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2025-10-09T02:54:10Z</dcterms:modified>
</cp:coreProperties>
</file>