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11" i="9" l="1"/>
  <c r="C10" i="9"/>
  <c r="C9" i="9"/>
  <c r="C11" i="7"/>
  <c r="C9" i="7"/>
  <c r="C10" i="6" l="1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9" i="6"/>
  <c r="C12" i="5"/>
  <c r="C11" i="5"/>
  <c r="C10" i="5"/>
  <c r="C9" i="5"/>
  <c r="C12" i="4"/>
  <c r="C11" i="4"/>
  <c r="C10" i="4"/>
  <c r="C9" i="4"/>
  <c r="C12" i="1"/>
  <c r="C11" i="1"/>
  <c r="C9" i="1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<sst xmlns="http://schemas.openxmlformats.org/spreadsheetml/2006/main" count="205" uniqueCount="42">
  <si>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</si>
  <si>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</si>
  <si>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</si>
  <si>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</si>
  <si>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</si>
  <si>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</si>
  <si>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</si>
  <si>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</si>
  <si>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</si>
  <si>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</si>
  <si>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</si>
  <si>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</si>
  <si>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</si>
  <si>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</si>
  <si>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</si>
  <si>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</si>
  <si>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</si>
  <si>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</si>
  <si>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</si>
  <si>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</si>
  <si>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</si>
  <si>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</si>
  <si>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</si>
  <si>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</si>
  <si>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</si>
  <si>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</si>
  <si>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</si>
  <si>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</si>
  <si>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</si>
  <si>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</si>
  <si>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</si>
  <si>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</si>
  <si>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: KOPI ROBUSTA</t>
  </si>
  <si>
    <t>: 2023</t>
  </si>
  <si>
    <t>Jumlah Luas Areal (Ha)</t>
  </si>
  <si>
    <t>JUMLAH PETANI TANAMAN PERKEBUNAN KOPI ROBUSTA MENURUT KECAMATAN DAN KEADAAN TANAMAN TAHUN 2023</t>
  </si>
  <si>
    <t>PRODUKTIVITAS TANAMAN PERKEBUNAN KOPI ROBUSTA MENURUT KECAMATAN DAN KEADAAN TANAMAN TAHUN 2023</t>
  </si>
  <si>
    <t>PRODUKSI TANAMAN PERKEBUNAN KOPI ROBUSTA MENURUT KECAMATAN DAN KEADAAN TANAMAN TAHUN 2023</t>
  </si>
  <si>
    <t>JUMLAH LUAS AREAL TANAMAN PERKEBUNAN KOPI ROBUSTA MENURUT KECAMATAN DAN KEADAAN TANAMAN TAHUN 2023</t>
  </si>
  <si>
    <t>LUAS AREAL TANAMAN RUSAK/ TANAMAN TIDAK MENGHASILKAN PERKEBUNAN KOPI ROBUSTA MENURUT KECAMATAN DAN KEADAAN TANAMAN TAHUN 2023</t>
  </si>
  <si>
    <t>LUAS AREAL TANAMAN MENGHASILKAN PERKEBUNAN KOPI ROBUSTA MENURUT KECAMATAN DAN KEADAAN TANAMAN TAHUN 2023</t>
  </si>
  <si>
    <t>LUAS AREAL TANAMAN BELUM MENGHASILKAN PERKEBUNAN KOPI ROBUSTA MENURUT KECAMATAN DAN KEADAAN TANAMAN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</si>
</sst>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3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4" fontId="4" fillId="0" borderId="15" xfId="1" applyNumberFormat="1" applyFont="1" applyBorder="1" applyAlignment="1">
      <alignment horizontal="right" vertical="center" wrapText="1"/>
    </xf>
    <xf numFmtId="4" fontId="4" fillId="0" borderId="16" xfId="1" applyNumberFormat="1" applyFont="1" applyBorder="1" applyAlignment="1">
      <alignment horizontal="right" vertical="center" wrapText="1"/>
    </xf>
    <xf numFmtId="4" fontId="4" fillId="0" borderId="17" xfId="1" applyNumberFormat="1" applyFont="1" applyBorder="1" applyAlignment="1">
      <alignment horizontal="right" vertical="center" wrapText="1"/>
    </xf>
    <xf numFmtId="3" fontId="4" fillId="0" borderId="15" xfId="2" applyNumberFormat="1" applyFont="1" applyBorder="1" applyAlignment="1">
      <alignment horizontal="right" vertical="center" wrapText="1"/>
    </xf>
    <xf numFmtId="3" fontId="4" fillId="0" borderId="16" xfId="2" applyNumberFormat="1" applyFont="1" applyBorder="1" applyAlignment="1">
      <alignment horizontal="right" vertical="center" wrapText="1"/>
    </xf>
    <xf numFmtId="3" fontId="5" fillId="0" borderId="16" xfId="1" applyNumberFormat="1" applyFont="1" applyBorder="1" applyAlignment="1">
      <alignment horizontal="right" vertical="center" wrapText="1"/>
    </xf>
    <xf numFmtId="164" fontId="5" fillId="0" borderId="16" xfId="1" applyNumberFormat="1" applyFont="1" applyBorder="1" applyAlignment="1">
      <alignment horizontal="right" vertical="center" wrapText="1"/>
    </xf>
    <xf numFmtId="3" fontId="4" fillId="0" borderId="16" xfId="1" applyNumberFormat="1" applyFont="1" applyBorder="1" applyAlignment="1">
      <alignment horizontal="right" vertical="center" wrapText="1"/>
    </xf>
    <xf numFmtId="3" fontId="5" fillId="0" borderId="17" xfId="1" applyNumberFormat="1" applyFont="1" applyBorder="1" applyAlignment="1">
      <alignment horizontal="right" vertical="center" wrapText="1"/>
    </xf>
    <xf numFmtId="164" fontId="4" fillId="0" borderId="15" xfId="1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7" fontId="4" fillId="0" borderId="15" xfId="2" applyNumberFormat="1" applyFont="1" applyBorder="1" applyAlignment="1">
      <alignment horizontal="center" vertical="center" wrapText="1"/>
    </xf>
    <xf numFmtId="37" fontId="4" fillId="0" borderId="16" xfId="2" applyNumberFormat="1" applyFont="1" applyBorder="1" applyAlignment="1">
      <alignment horizontal="center" vertical="center" wrapText="1"/>
    </xf>
    <xf numFmtId="37" fontId="4" fillId="0" borderId="17" xfId="2" applyNumberFormat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3" fontId="4" fillId="0" borderId="10" xfId="1" applyNumberFormat="1" applyFont="1" applyBorder="1" applyAlignment="1">
      <alignment horizontal="right" vertical="center" wrapText="1"/>
    </xf>
    <xf numFmtId="3" fontId="4" fillId="0" borderId="11" xfId="1" applyNumberFormat="1" applyFont="1" applyBorder="1" applyAlignment="1">
      <alignment horizontal="right" vertical="center" wrapText="1"/>
    </xf>
    <xf numFmtId="4" fontId="4" fillId="0" borderId="11" xfId="1" applyNumberFormat="1" applyFont="1" applyBorder="1" applyAlignment="1">
      <alignment horizontal="right" vertical="center" wrapText="1"/>
    </xf>
    <xf numFmtId="164" fontId="4" fillId="0" borderId="11" xfId="1" applyNumberFormat="1" applyFont="1" applyBorder="1" applyAlignment="1">
      <alignment horizontal="right" vertical="center" wrapText="1"/>
    </xf>
    <xf numFmtId="3" fontId="4" fillId="0" borderId="12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9" t="s">
        <v>35</v>
      </c>
      <c r="B2" s="39"/>
      <c r="C2" s="39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32</v>
      </c>
    </row>
    <row r="5" spans="1:3" x14ac:dyDescent="0.25">
      <c r="A5" s="1" t="s">
        <v>0</v>
      </c>
      <c r="B5" s="7"/>
      <c r="C5" s="1" t="s">
        <v>33</v>
      </c>
    </row>
    <row r="6" spans="1:3" ht="15.75" thickBot="1" x14ac:dyDescent="0.3"/>
    <row r="7" spans="1:3" ht="16.5" customHeight="1" thickTop="1" x14ac:dyDescent="0.25">
      <c r="A7" s="40" t="s">
        <v>1</v>
      </c>
      <c r="B7" s="42" t="s">
        <v>2</v>
      </c>
      <c r="C7" s="44" t="s">
        <v>31</v>
      </c>
    </row>
    <row r="8" spans="1:3" ht="15.75" thickBot="1" x14ac:dyDescent="0.3">
      <c r="A8" s="41"/>
      <c r="B8" s="43"/>
      <c r="C8" s="45"/>
    </row>
    <row r="9" spans="1:3" x14ac:dyDescent="0.25">
      <c r="A9" s="9">
        <v>1</v>
      </c>
      <c r="B9" s="12" t="s">
        <v>6</v>
      </c>
      <c r="C9" s="28">
        <f>SUM(5453-5)</f>
        <v>5448</v>
      </c>
    </row>
    <row r="10" spans="1:3" x14ac:dyDescent="0.25">
      <c r="A10" s="10">
        <v>2</v>
      </c>
      <c r="B10" s="13" t="s">
        <v>7</v>
      </c>
      <c r="C10" s="29">
        <f>SUM(1937-51)</f>
        <v>1886</v>
      </c>
    </row>
    <row r="11" spans="1:3" x14ac:dyDescent="0.25">
      <c r="A11" s="10">
        <v>3</v>
      </c>
      <c r="B11" s="13" t="s">
        <v>8</v>
      </c>
      <c r="C11" s="29">
        <f>SUM(1602-100)</f>
        <v>1502</v>
      </c>
    </row>
    <row r="12" spans="1:3" x14ac:dyDescent="0.25">
      <c r="A12" s="10">
        <v>4</v>
      </c>
      <c r="B12" s="13" t="s">
        <v>9</v>
      </c>
      <c r="C12" s="29">
        <v>6153</v>
      </c>
    </row>
    <row r="13" spans="1:3" x14ac:dyDescent="0.25">
      <c r="A13" s="10">
        <v>5</v>
      </c>
      <c r="B13" s="13" t="s">
        <v>10</v>
      </c>
      <c r="C13" s="29">
        <v>89</v>
      </c>
    </row>
    <row r="14" spans="1:3" x14ac:dyDescent="0.25">
      <c r="A14" s="10">
        <v>6</v>
      </c>
      <c r="B14" s="13" t="s">
        <v>11</v>
      </c>
      <c r="C14" s="29">
        <v>91</v>
      </c>
    </row>
    <row r="15" spans="1:3" x14ac:dyDescent="0.25">
      <c r="A15" s="10">
        <v>7</v>
      </c>
      <c r="B15" s="13" t="s">
        <v>12</v>
      </c>
      <c r="C15" s="29">
        <v>10</v>
      </c>
    </row>
    <row r="16" spans="1:3" x14ac:dyDescent="0.25">
      <c r="A16" s="10">
        <v>8</v>
      </c>
      <c r="B16" s="13" t="s">
        <v>13</v>
      </c>
      <c r="C16" s="29">
        <v>0</v>
      </c>
    </row>
    <row r="17" spans="1:3" x14ac:dyDescent="0.25">
      <c r="A17" s="10">
        <v>9</v>
      </c>
      <c r="B17" s="13" t="s">
        <v>14</v>
      </c>
      <c r="C17" s="29">
        <v>28</v>
      </c>
    </row>
    <row r="18" spans="1:3" x14ac:dyDescent="0.25">
      <c r="A18" s="10">
        <v>10</v>
      </c>
      <c r="B18" s="13" t="s">
        <v>15</v>
      </c>
      <c r="C18" s="29">
        <v>52</v>
      </c>
    </row>
    <row r="19" spans="1:3" x14ac:dyDescent="0.25">
      <c r="A19" s="10">
        <v>11</v>
      </c>
      <c r="B19" s="13" t="s">
        <v>16</v>
      </c>
      <c r="C19" s="29">
        <v>35</v>
      </c>
    </row>
    <row r="20" spans="1:3" x14ac:dyDescent="0.25">
      <c r="A20" s="10">
        <v>12</v>
      </c>
      <c r="B20" s="13" t="s">
        <v>17</v>
      </c>
      <c r="C20" s="29">
        <v>0</v>
      </c>
    </row>
    <row r="21" spans="1:3" x14ac:dyDescent="0.25">
      <c r="A21" s="10">
        <v>13</v>
      </c>
      <c r="B21" s="13" t="s">
        <v>18</v>
      </c>
      <c r="C21" s="29">
        <v>0</v>
      </c>
    </row>
    <row r="22" spans="1:3" x14ac:dyDescent="0.25">
      <c r="A22" s="10">
        <v>14</v>
      </c>
      <c r="B22" s="13" t="s">
        <v>19</v>
      </c>
      <c r="C22" s="29">
        <v>22</v>
      </c>
    </row>
    <row r="23" spans="1:3" x14ac:dyDescent="0.25">
      <c r="A23" s="10">
        <v>15</v>
      </c>
      <c r="B23" s="13" t="s">
        <v>20</v>
      </c>
      <c r="C23" s="29">
        <v>0</v>
      </c>
    </row>
    <row r="24" spans="1:3" x14ac:dyDescent="0.25">
      <c r="A24" s="10">
        <v>16</v>
      </c>
      <c r="B24" s="13" t="s">
        <v>21</v>
      </c>
      <c r="C24" s="29">
        <v>2</v>
      </c>
    </row>
    <row r="25" spans="1:3" x14ac:dyDescent="0.25">
      <c r="A25" s="10">
        <v>17</v>
      </c>
      <c r="B25" s="13" t="s">
        <v>22</v>
      </c>
      <c r="C25" s="29">
        <v>0</v>
      </c>
    </row>
    <row r="26" spans="1:3" x14ac:dyDescent="0.25">
      <c r="A26" s="10">
        <v>18</v>
      </c>
      <c r="B26" s="13" t="s">
        <v>23</v>
      </c>
      <c r="C26" s="29">
        <v>0</v>
      </c>
    </row>
    <row r="27" spans="1:3" x14ac:dyDescent="0.25">
      <c r="A27" s="10">
        <v>19</v>
      </c>
      <c r="B27" s="13" t="s">
        <v>24</v>
      </c>
      <c r="C27" s="29">
        <v>35</v>
      </c>
    </row>
    <row r="28" spans="1:3" ht="15.75" thickBot="1" x14ac:dyDescent="0.3">
      <c r="A28" s="11">
        <v>20</v>
      </c>
      <c r="B28" s="14" t="s">
        <v>25</v>
      </c>
      <c r="C28" s="30">
        <v>23</v>
      </c>
    </row>
    <row r="29" spans="1:3" ht="15.75" thickBot="1" x14ac:dyDescent="0.3">
      <c r="A29" s="46" t="s">
        <v>26</v>
      </c>
      <c r="B29" s="47"/>
      <c r="C29" s="8">
        <f>SUM(C9:C28)</f>
        <v>15376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9" t="s">
        <v>36</v>
      </c>
      <c r="B2" s="39"/>
      <c r="C2" s="39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32</v>
      </c>
    </row>
    <row r="5" spans="1:3" x14ac:dyDescent="0.25">
      <c r="A5" s="1" t="s">
        <v>0</v>
      </c>
      <c r="B5" s="7"/>
      <c r="C5" s="1" t="s">
        <v>33</v>
      </c>
    </row>
    <row r="6" spans="1:3" ht="15.75" thickBot="1" x14ac:dyDescent="0.3"/>
    <row r="7" spans="1:3" ht="16.5" customHeight="1" thickTop="1" x14ac:dyDescent="0.25">
      <c r="A7" s="40" t="s">
        <v>1</v>
      </c>
      <c r="B7" s="42" t="s">
        <v>2</v>
      </c>
      <c r="C7" s="44" t="s">
        <v>30</v>
      </c>
    </row>
    <row r="8" spans="1:3" ht="15.75" thickBot="1" x14ac:dyDescent="0.3">
      <c r="A8" s="41"/>
      <c r="B8" s="43"/>
      <c r="C8" s="45"/>
    </row>
    <row r="9" spans="1:3" x14ac:dyDescent="0.25">
      <c r="A9" s="9">
        <v>1</v>
      </c>
      <c r="B9" s="12" t="s">
        <v>6</v>
      </c>
      <c r="C9" s="31">
        <v>700</v>
      </c>
    </row>
    <row r="10" spans="1:3" x14ac:dyDescent="0.25">
      <c r="A10" s="10">
        <v>2</v>
      </c>
      <c r="B10" s="13" t="s">
        <v>7</v>
      </c>
      <c r="C10" s="32">
        <v>700</v>
      </c>
    </row>
    <row r="11" spans="1:3" x14ac:dyDescent="0.25">
      <c r="A11" s="10">
        <v>3</v>
      </c>
      <c r="B11" s="13" t="s">
        <v>8</v>
      </c>
      <c r="C11" s="32">
        <v>700</v>
      </c>
    </row>
    <row r="12" spans="1:3" x14ac:dyDescent="0.25">
      <c r="A12" s="10">
        <v>4</v>
      </c>
      <c r="B12" s="13" t="s">
        <v>9</v>
      </c>
      <c r="C12" s="32">
        <v>700</v>
      </c>
    </row>
    <row r="13" spans="1:3" x14ac:dyDescent="0.25">
      <c r="A13" s="10">
        <v>5</v>
      </c>
      <c r="B13" s="13" t="s">
        <v>10</v>
      </c>
      <c r="C13" s="32">
        <v>700</v>
      </c>
    </row>
    <row r="14" spans="1:3" x14ac:dyDescent="0.25">
      <c r="A14" s="10">
        <v>6</v>
      </c>
      <c r="B14" s="13" t="s">
        <v>11</v>
      </c>
      <c r="C14" s="32">
        <v>700</v>
      </c>
    </row>
    <row r="15" spans="1:3" x14ac:dyDescent="0.25">
      <c r="A15" s="10">
        <v>7</v>
      </c>
      <c r="B15" s="13" t="s">
        <v>12</v>
      </c>
      <c r="C15" s="32">
        <v>700</v>
      </c>
    </row>
    <row r="16" spans="1:3" x14ac:dyDescent="0.25">
      <c r="A16" s="10">
        <v>8</v>
      </c>
      <c r="B16" s="13" t="s">
        <v>13</v>
      </c>
      <c r="C16" s="32">
        <v>0</v>
      </c>
    </row>
    <row r="17" spans="1:3" x14ac:dyDescent="0.25">
      <c r="A17" s="10">
        <v>9</v>
      </c>
      <c r="B17" s="13" t="s">
        <v>14</v>
      </c>
      <c r="C17" s="32">
        <v>700</v>
      </c>
    </row>
    <row r="18" spans="1:3" x14ac:dyDescent="0.25">
      <c r="A18" s="10">
        <v>10</v>
      </c>
      <c r="B18" s="13" t="s">
        <v>15</v>
      </c>
      <c r="C18" s="32">
        <v>700</v>
      </c>
    </row>
    <row r="19" spans="1:3" x14ac:dyDescent="0.25">
      <c r="A19" s="10">
        <v>11</v>
      </c>
      <c r="B19" s="13" t="s">
        <v>16</v>
      </c>
      <c r="C19" s="32">
        <v>700</v>
      </c>
    </row>
    <row r="20" spans="1:3" x14ac:dyDescent="0.25">
      <c r="A20" s="10">
        <v>12</v>
      </c>
      <c r="B20" s="13" t="s">
        <v>17</v>
      </c>
      <c r="C20" s="32">
        <v>0</v>
      </c>
    </row>
    <row r="21" spans="1:3" x14ac:dyDescent="0.25">
      <c r="A21" s="10">
        <v>13</v>
      </c>
      <c r="B21" s="13" t="s">
        <v>18</v>
      </c>
      <c r="C21" s="32">
        <v>0</v>
      </c>
    </row>
    <row r="22" spans="1:3" x14ac:dyDescent="0.25">
      <c r="A22" s="10">
        <v>14</v>
      </c>
      <c r="B22" s="13" t="s">
        <v>19</v>
      </c>
      <c r="C22" s="32">
        <v>700</v>
      </c>
    </row>
    <row r="23" spans="1:3" x14ac:dyDescent="0.25">
      <c r="A23" s="10">
        <v>15</v>
      </c>
      <c r="B23" s="13" t="s">
        <v>20</v>
      </c>
      <c r="C23" s="32">
        <v>0</v>
      </c>
    </row>
    <row r="24" spans="1:3" x14ac:dyDescent="0.25">
      <c r="A24" s="10">
        <v>16</v>
      </c>
      <c r="B24" s="13" t="s">
        <v>21</v>
      </c>
      <c r="C24" s="32">
        <v>700</v>
      </c>
    </row>
    <row r="25" spans="1:3" x14ac:dyDescent="0.25">
      <c r="A25" s="10">
        <v>17</v>
      </c>
      <c r="B25" s="13" t="s">
        <v>22</v>
      </c>
      <c r="C25" s="32">
        <v>0</v>
      </c>
    </row>
    <row r="26" spans="1:3" x14ac:dyDescent="0.25">
      <c r="A26" s="10">
        <v>18</v>
      </c>
      <c r="B26" s="13" t="s">
        <v>23</v>
      </c>
      <c r="C26" s="32">
        <v>0</v>
      </c>
    </row>
    <row r="27" spans="1:3" x14ac:dyDescent="0.25">
      <c r="A27" s="10">
        <v>19</v>
      </c>
      <c r="B27" s="13" t="s">
        <v>24</v>
      </c>
      <c r="C27" s="32">
        <v>700</v>
      </c>
    </row>
    <row r="28" spans="1:3" ht="15.75" thickBot="1" x14ac:dyDescent="0.3">
      <c r="A28" s="11">
        <v>20</v>
      </c>
      <c r="B28" s="14" t="s">
        <v>25</v>
      </c>
      <c r="C28" s="33">
        <v>700</v>
      </c>
    </row>
    <row r="29" spans="1:3" ht="15.75" thickBot="1" x14ac:dyDescent="0.3">
      <c r="A29" s="46"/>
      <c r="B29" s="47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9" t="s">
        <v>37</v>
      </c>
      <c r="B2" s="39"/>
      <c r="C2" s="39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32</v>
      </c>
    </row>
    <row r="5" spans="1:3" x14ac:dyDescent="0.25">
      <c r="A5" s="1" t="s">
        <v>0</v>
      </c>
      <c r="B5" s="7"/>
      <c r="C5" s="1" t="s">
        <v>33</v>
      </c>
    </row>
    <row r="6" spans="1:3" ht="15.75" thickBot="1" x14ac:dyDescent="0.3"/>
    <row r="7" spans="1:3" ht="16.5" customHeight="1" thickTop="1" x14ac:dyDescent="0.25">
      <c r="A7" s="40" t="s">
        <v>1</v>
      </c>
      <c r="B7" s="42" t="s">
        <v>2</v>
      </c>
      <c r="C7" s="48" t="s">
        <v>29</v>
      </c>
    </row>
    <row r="8" spans="1:3" ht="15.75" thickBot="1" x14ac:dyDescent="0.3">
      <c r="A8" s="41"/>
      <c r="B8" s="43"/>
      <c r="C8" s="49"/>
    </row>
    <row r="9" spans="1:3" x14ac:dyDescent="0.25">
      <c r="A9" s="9">
        <v>1</v>
      </c>
      <c r="B9" s="12" t="s">
        <v>6</v>
      </c>
      <c r="C9" s="34">
        <f>11762+1000</f>
        <v>12762</v>
      </c>
    </row>
    <row r="10" spans="1:3" x14ac:dyDescent="0.25">
      <c r="A10" s="10">
        <v>2</v>
      </c>
      <c r="B10" s="13" t="s">
        <v>7</v>
      </c>
      <c r="C10" s="35">
        <v>2995</v>
      </c>
    </row>
    <row r="11" spans="1:3" x14ac:dyDescent="0.25">
      <c r="A11" s="10">
        <v>3</v>
      </c>
      <c r="B11" s="13" t="s">
        <v>8</v>
      </c>
      <c r="C11" s="35">
        <f>3198+45</f>
        <v>3243</v>
      </c>
    </row>
    <row r="12" spans="1:3" x14ac:dyDescent="0.25">
      <c r="A12" s="10">
        <v>4</v>
      </c>
      <c r="B12" s="13" t="s">
        <v>9</v>
      </c>
      <c r="C12" s="35">
        <v>9125</v>
      </c>
    </row>
    <row r="13" spans="1:3" x14ac:dyDescent="0.25">
      <c r="A13" s="10">
        <v>5</v>
      </c>
      <c r="B13" s="13" t="s">
        <v>10</v>
      </c>
      <c r="C13" s="36">
        <v>134</v>
      </c>
    </row>
    <row r="14" spans="1:3" x14ac:dyDescent="0.25">
      <c r="A14" s="10">
        <v>6</v>
      </c>
      <c r="B14" s="13" t="s">
        <v>11</v>
      </c>
      <c r="C14" s="36">
        <v>211</v>
      </c>
    </row>
    <row r="15" spans="1:3" x14ac:dyDescent="0.25">
      <c r="A15" s="10">
        <v>7</v>
      </c>
      <c r="B15" s="13" t="s">
        <v>12</v>
      </c>
      <c r="C15" s="37">
        <v>6</v>
      </c>
    </row>
    <row r="16" spans="1:3" x14ac:dyDescent="0.25">
      <c r="A16" s="10">
        <v>8</v>
      </c>
      <c r="B16" s="13" t="s">
        <v>13</v>
      </c>
      <c r="C16" s="35">
        <v>0</v>
      </c>
    </row>
    <row r="17" spans="1:3" x14ac:dyDescent="0.25">
      <c r="A17" s="10">
        <v>9</v>
      </c>
      <c r="B17" s="13" t="s">
        <v>14</v>
      </c>
      <c r="C17" s="35">
        <v>41</v>
      </c>
    </row>
    <row r="18" spans="1:3" x14ac:dyDescent="0.25">
      <c r="A18" s="10">
        <v>10</v>
      </c>
      <c r="B18" s="13" t="s">
        <v>15</v>
      </c>
      <c r="C18" s="35">
        <v>27</v>
      </c>
    </row>
    <row r="19" spans="1:3" x14ac:dyDescent="0.25">
      <c r="A19" s="10">
        <v>11</v>
      </c>
      <c r="B19" s="13" t="s">
        <v>16</v>
      </c>
      <c r="C19" s="35">
        <v>37</v>
      </c>
    </row>
    <row r="20" spans="1:3" x14ac:dyDescent="0.25">
      <c r="A20" s="10">
        <v>12</v>
      </c>
      <c r="B20" s="13" t="s">
        <v>17</v>
      </c>
      <c r="C20" s="35">
        <v>0</v>
      </c>
    </row>
    <row r="21" spans="1:3" x14ac:dyDescent="0.25">
      <c r="A21" s="10">
        <v>13</v>
      </c>
      <c r="B21" s="13" t="s">
        <v>18</v>
      </c>
      <c r="C21" s="35">
        <v>0</v>
      </c>
    </row>
    <row r="22" spans="1:3" x14ac:dyDescent="0.25">
      <c r="A22" s="10">
        <v>14</v>
      </c>
      <c r="B22" s="13" t="s">
        <v>19</v>
      </c>
      <c r="C22" s="35">
        <v>13</v>
      </c>
    </row>
    <row r="23" spans="1:3" x14ac:dyDescent="0.25">
      <c r="A23" s="10">
        <v>15</v>
      </c>
      <c r="B23" s="13" t="s">
        <v>20</v>
      </c>
      <c r="C23" s="35">
        <v>0</v>
      </c>
    </row>
    <row r="24" spans="1:3" x14ac:dyDescent="0.25">
      <c r="A24" s="10">
        <v>16</v>
      </c>
      <c r="B24" s="13" t="s">
        <v>21</v>
      </c>
      <c r="C24" s="35">
        <v>1</v>
      </c>
    </row>
    <row r="25" spans="1:3" x14ac:dyDescent="0.25">
      <c r="A25" s="10">
        <v>17</v>
      </c>
      <c r="B25" s="13" t="s">
        <v>22</v>
      </c>
      <c r="C25" s="35">
        <v>0</v>
      </c>
    </row>
    <row r="26" spans="1:3" x14ac:dyDescent="0.25">
      <c r="A26" s="10">
        <v>18</v>
      </c>
      <c r="B26" s="13" t="s">
        <v>23</v>
      </c>
      <c r="C26" s="35">
        <v>0</v>
      </c>
    </row>
    <row r="27" spans="1:3" x14ac:dyDescent="0.25">
      <c r="A27" s="10">
        <v>19</v>
      </c>
      <c r="B27" s="13" t="s">
        <v>24</v>
      </c>
      <c r="C27" s="35">
        <v>33</v>
      </c>
    </row>
    <row r="28" spans="1:3" ht="15.75" thickBot="1" x14ac:dyDescent="0.3">
      <c r="A28" s="11">
        <v>20</v>
      </c>
      <c r="B28" s="14" t="s">
        <v>25</v>
      </c>
      <c r="C28" s="38">
        <v>22</v>
      </c>
    </row>
    <row r="29" spans="1:3" ht="15.75" thickBot="1" x14ac:dyDescent="0.3">
      <c r="A29" s="46" t="s">
        <v>26</v>
      </c>
      <c r="B29" s="47"/>
      <c r="C29" s="8">
        <f>SUM(C9:C28)</f>
        <v>28650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9" t="s">
        <v>38</v>
      </c>
      <c r="B2" s="39"/>
      <c r="C2" s="39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32</v>
      </c>
    </row>
    <row r="5" spans="1:3" x14ac:dyDescent="0.25">
      <c r="A5" s="1" t="s">
        <v>0</v>
      </c>
      <c r="B5" s="7"/>
      <c r="C5" s="1" t="s">
        <v>33</v>
      </c>
    </row>
    <row r="6" spans="1:3" ht="15.75" thickBot="1" x14ac:dyDescent="0.3"/>
    <row r="7" spans="1:3" ht="16.5" customHeight="1" thickTop="1" x14ac:dyDescent="0.25">
      <c r="A7" s="40" t="s">
        <v>1</v>
      </c>
      <c r="B7" s="42" t="s">
        <v>2</v>
      </c>
      <c r="C7" s="48" t="s">
        <v>34</v>
      </c>
    </row>
    <row r="8" spans="1:3" ht="15.75" thickBot="1" x14ac:dyDescent="0.3">
      <c r="A8" s="41"/>
      <c r="B8" s="43"/>
      <c r="C8" s="49"/>
    </row>
    <row r="9" spans="1:3" x14ac:dyDescent="0.25">
      <c r="A9" s="9">
        <v>1</v>
      </c>
      <c r="B9" s="12" t="s">
        <v>6</v>
      </c>
      <c r="C9" s="25">
        <f>TR!C9+TM!C9+TBM!C9</f>
        <v>10437.5</v>
      </c>
    </row>
    <row r="10" spans="1:3" x14ac:dyDescent="0.25">
      <c r="A10" s="10">
        <v>2</v>
      </c>
      <c r="B10" s="13" t="s">
        <v>7</v>
      </c>
      <c r="C10" s="26">
        <f>TR!C10+TM!C10+TBM!C10</f>
        <v>2304</v>
      </c>
    </row>
    <row r="11" spans="1:3" x14ac:dyDescent="0.25">
      <c r="A11" s="10">
        <v>3</v>
      </c>
      <c r="B11" s="13" t="s">
        <v>8</v>
      </c>
      <c r="C11" s="26">
        <f>TR!C11+TM!C11+TBM!C11</f>
        <v>2436</v>
      </c>
    </row>
    <row r="12" spans="1:3" x14ac:dyDescent="0.25">
      <c r="A12" s="10">
        <v>4</v>
      </c>
      <c r="B12" s="13" t="s">
        <v>9</v>
      </c>
      <c r="C12" s="26">
        <f>TR!C12+TM!C12+TBM!C12</f>
        <v>7198.5</v>
      </c>
    </row>
    <row r="13" spans="1:3" x14ac:dyDescent="0.25">
      <c r="A13" s="10">
        <v>5</v>
      </c>
      <c r="B13" s="13" t="s">
        <v>10</v>
      </c>
      <c r="C13" s="26">
        <f>TR!C13+TM!C13+TBM!C13</f>
        <v>185</v>
      </c>
    </row>
    <row r="14" spans="1:3" x14ac:dyDescent="0.25">
      <c r="A14" s="10">
        <v>6</v>
      </c>
      <c r="B14" s="13" t="s">
        <v>11</v>
      </c>
      <c r="C14" s="26">
        <f>TR!C14+TM!C14+TBM!C14</f>
        <v>230</v>
      </c>
    </row>
    <row r="15" spans="1:3" x14ac:dyDescent="0.25">
      <c r="A15" s="10">
        <v>7</v>
      </c>
      <c r="B15" s="13" t="s">
        <v>12</v>
      </c>
      <c r="C15" s="26">
        <f>TR!C15+TM!C15+TBM!C15</f>
        <v>10</v>
      </c>
    </row>
    <row r="16" spans="1:3" x14ac:dyDescent="0.25">
      <c r="A16" s="10">
        <v>8</v>
      </c>
      <c r="B16" s="13" t="s">
        <v>13</v>
      </c>
      <c r="C16" s="26">
        <f>TR!C16+TM!C16+TBM!C16</f>
        <v>0</v>
      </c>
    </row>
    <row r="17" spans="1:3" x14ac:dyDescent="0.25">
      <c r="A17" s="10">
        <v>9</v>
      </c>
      <c r="B17" s="13" t="s">
        <v>14</v>
      </c>
      <c r="C17" s="26">
        <f>TR!C17+TM!C17+TBM!C17</f>
        <v>48</v>
      </c>
    </row>
    <row r="18" spans="1:3" x14ac:dyDescent="0.25">
      <c r="A18" s="10">
        <v>10</v>
      </c>
      <c r="B18" s="13" t="s">
        <v>15</v>
      </c>
      <c r="C18" s="26">
        <f>TR!C18+TM!C18+TBM!C18</f>
        <v>84</v>
      </c>
    </row>
    <row r="19" spans="1:3" x14ac:dyDescent="0.25">
      <c r="A19" s="10">
        <v>11</v>
      </c>
      <c r="B19" s="13" t="s">
        <v>16</v>
      </c>
      <c r="C19" s="26">
        <f>TR!C19+TM!C19+TBM!C19</f>
        <v>51</v>
      </c>
    </row>
    <row r="20" spans="1:3" x14ac:dyDescent="0.25">
      <c r="A20" s="10">
        <v>12</v>
      </c>
      <c r="B20" s="13" t="s">
        <v>17</v>
      </c>
      <c r="C20" s="26">
        <f>TR!C20+TM!C20+TBM!C20</f>
        <v>0</v>
      </c>
    </row>
    <row r="21" spans="1:3" x14ac:dyDescent="0.25">
      <c r="A21" s="10">
        <v>13</v>
      </c>
      <c r="B21" s="13" t="s">
        <v>18</v>
      </c>
      <c r="C21" s="26">
        <f>TR!C21+TM!C21+TBM!C21</f>
        <v>0</v>
      </c>
    </row>
    <row r="22" spans="1:3" x14ac:dyDescent="0.25">
      <c r="A22" s="10">
        <v>14</v>
      </c>
      <c r="B22" s="13" t="s">
        <v>19</v>
      </c>
      <c r="C22" s="26">
        <f>TR!C22+TM!C22+TBM!C22</f>
        <v>25</v>
      </c>
    </row>
    <row r="23" spans="1:3" x14ac:dyDescent="0.25">
      <c r="A23" s="10">
        <v>15</v>
      </c>
      <c r="B23" s="13" t="s">
        <v>20</v>
      </c>
      <c r="C23" s="26">
        <f>TR!C23+TM!C23+TBM!C23</f>
        <v>0</v>
      </c>
    </row>
    <row r="24" spans="1:3" x14ac:dyDescent="0.25">
      <c r="A24" s="10">
        <v>16</v>
      </c>
      <c r="B24" s="13" t="s">
        <v>21</v>
      </c>
      <c r="C24" s="26">
        <f>TR!C24+TM!C24+TBM!C24</f>
        <v>3</v>
      </c>
    </row>
    <row r="25" spans="1:3" x14ac:dyDescent="0.25">
      <c r="A25" s="10">
        <v>17</v>
      </c>
      <c r="B25" s="13" t="s">
        <v>22</v>
      </c>
      <c r="C25" s="26">
        <f>TR!C25+TM!C25+TBM!C25</f>
        <v>0</v>
      </c>
    </row>
    <row r="26" spans="1:3" x14ac:dyDescent="0.25">
      <c r="A26" s="10">
        <v>18</v>
      </c>
      <c r="B26" s="13" t="s">
        <v>23</v>
      </c>
      <c r="C26" s="26">
        <f>TR!C26+TM!C26+TBM!C26</f>
        <v>0</v>
      </c>
    </row>
    <row r="27" spans="1:3" x14ac:dyDescent="0.25">
      <c r="A27" s="10">
        <v>19</v>
      </c>
      <c r="B27" s="13" t="s">
        <v>24</v>
      </c>
      <c r="C27" s="26">
        <f>TR!C27+TM!C27+TBM!C27</f>
        <v>51</v>
      </c>
    </row>
    <row r="28" spans="1:3" ht="15.75" thickBot="1" x14ac:dyDescent="0.3">
      <c r="A28" s="11">
        <v>20</v>
      </c>
      <c r="B28" s="14" t="s">
        <v>25</v>
      </c>
      <c r="C28" s="27">
        <f>TR!C28+TM!C28+TBM!C28</f>
        <v>38</v>
      </c>
    </row>
    <row r="29" spans="1:3" ht="15.75" thickBot="1" x14ac:dyDescent="0.3">
      <c r="A29" s="46" t="s">
        <v>26</v>
      </c>
      <c r="B29" s="47"/>
      <c r="C29" s="8">
        <f>SUM(C9:C28)</f>
        <v>23101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9" t="s">
        <v>39</v>
      </c>
      <c r="B2" s="39"/>
      <c r="C2" s="39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32</v>
      </c>
    </row>
    <row r="5" spans="1:3" x14ac:dyDescent="0.25">
      <c r="A5" s="1" t="s">
        <v>0</v>
      </c>
      <c r="B5" s="7"/>
      <c r="C5" s="1" t="s">
        <v>33</v>
      </c>
    </row>
    <row r="6" spans="1:3" ht="15.75" thickBot="1" x14ac:dyDescent="0.3"/>
    <row r="7" spans="1:3" ht="16.5" customHeight="1" thickTop="1" thickBot="1" x14ac:dyDescent="0.3">
      <c r="A7" s="40" t="s">
        <v>1</v>
      </c>
      <c r="B7" s="42" t="s">
        <v>2</v>
      </c>
      <c r="C7" s="2" t="s">
        <v>27</v>
      </c>
    </row>
    <row r="8" spans="1:3" ht="15.75" thickBot="1" x14ac:dyDescent="0.3">
      <c r="A8" s="41"/>
      <c r="B8" s="43"/>
      <c r="C8" s="3" t="s">
        <v>5</v>
      </c>
    </row>
    <row r="9" spans="1:3" x14ac:dyDescent="0.25">
      <c r="A9" s="9">
        <v>1</v>
      </c>
      <c r="B9" s="12" t="s">
        <v>6</v>
      </c>
      <c r="C9" s="24">
        <f>181+50</f>
        <v>231</v>
      </c>
    </row>
    <row r="10" spans="1:3" x14ac:dyDescent="0.25">
      <c r="A10" s="10">
        <v>2</v>
      </c>
      <c r="B10" s="13" t="s">
        <v>7</v>
      </c>
      <c r="C10" s="22">
        <f>SUM(218-75)+50</f>
        <v>193</v>
      </c>
    </row>
    <row r="11" spans="1:3" x14ac:dyDescent="0.25">
      <c r="A11" s="10">
        <v>3</v>
      </c>
      <c r="B11" s="13" t="s">
        <v>8</v>
      </c>
      <c r="C11" s="22">
        <f>SUM(40-30)</f>
        <v>10</v>
      </c>
    </row>
    <row r="12" spans="1:3" x14ac:dyDescent="0.25">
      <c r="A12" s="10">
        <v>4</v>
      </c>
      <c r="B12" s="13" t="s">
        <v>9</v>
      </c>
      <c r="C12" s="22">
        <f>150+100+12.5</f>
        <v>262.5</v>
      </c>
    </row>
    <row r="13" spans="1:3" ht="15.75" x14ac:dyDescent="0.25">
      <c r="A13" s="10">
        <v>5</v>
      </c>
      <c r="B13" s="13" t="s">
        <v>10</v>
      </c>
      <c r="C13" s="20">
        <v>15</v>
      </c>
    </row>
    <row r="14" spans="1:3" ht="15.75" x14ac:dyDescent="0.25">
      <c r="A14" s="10">
        <v>6</v>
      </c>
      <c r="B14" s="13" t="s">
        <v>11</v>
      </c>
      <c r="C14" s="20">
        <v>14</v>
      </c>
    </row>
    <row r="15" spans="1:3" ht="15.75" x14ac:dyDescent="0.25">
      <c r="A15" s="10">
        <v>7</v>
      </c>
      <c r="B15" s="13" t="s">
        <v>12</v>
      </c>
      <c r="C15" s="20">
        <v>1</v>
      </c>
    </row>
    <row r="16" spans="1:3" x14ac:dyDescent="0.25">
      <c r="A16" s="10">
        <v>8</v>
      </c>
      <c r="B16" s="13" t="s">
        <v>13</v>
      </c>
      <c r="C16" s="22">
        <v>0</v>
      </c>
    </row>
    <row r="17" spans="1:3" x14ac:dyDescent="0.25">
      <c r="A17" s="10">
        <v>9</v>
      </c>
      <c r="B17" s="13" t="s">
        <v>14</v>
      </c>
      <c r="C17" s="22">
        <v>2</v>
      </c>
    </row>
    <row r="18" spans="1:3" ht="15.75" x14ac:dyDescent="0.25">
      <c r="A18" s="10">
        <v>10</v>
      </c>
      <c r="B18" s="13" t="s">
        <v>15</v>
      </c>
      <c r="C18" s="20">
        <v>9</v>
      </c>
    </row>
    <row r="19" spans="1:3" ht="15.75" x14ac:dyDescent="0.25">
      <c r="A19" s="10">
        <v>11</v>
      </c>
      <c r="B19" s="13" t="s">
        <v>16</v>
      </c>
      <c r="C19" s="20">
        <v>7</v>
      </c>
    </row>
    <row r="20" spans="1:3" x14ac:dyDescent="0.25">
      <c r="A20" s="10">
        <v>12</v>
      </c>
      <c r="B20" s="13" t="s">
        <v>17</v>
      </c>
      <c r="C20" s="22">
        <v>0</v>
      </c>
    </row>
    <row r="21" spans="1:3" x14ac:dyDescent="0.25">
      <c r="A21" s="10">
        <v>13</v>
      </c>
      <c r="B21" s="13" t="s">
        <v>18</v>
      </c>
      <c r="C21" s="22">
        <v>0</v>
      </c>
    </row>
    <row r="22" spans="1:3" ht="15.75" x14ac:dyDescent="0.25">
      <c r="A22" s="10">
        <v>14</v>
      </c>
      <c r="B22" s="13" t="s">
        <v>19</v>
      </c>
      <c r="C22" s="20">
        <v>5</v>
      </c>
    </row>
    <row r="23" spans="1:3" x14ac:dyDescent="0.25">
      <c r="A23" s="10">
        <v>15</v>
      </c>
      <c r="B23" s="13" t="s">
        <v>20</v>
      </c>
      <c r="C23" s="22">
        <v>0</v>
      </c>
    </row>
    <row r="24" spans="1:3" ht="15.75" x14ac:dyDescent="0.25">
      <c r="A24" s="10">
        <v>16</v>
      </c>
      <c r="B24" s="13" t="s">
        <v>21</v>
      </c>
      <c r="C24" s="21">
        <v>1.5</v>
      </c>
    </row>
    <row r="25" spans="1:3" x14ac:dyDescent="0.25">
      <c r="A25" s="10">
        <v>17</v>
      </c>
      <c r="B25" s="13" t="s">
        <v>22</v>
      </c>
      <c r="C25" s="22">
        <v>0</v>
      </c>
    </row>
    <row r="26" spans="1:3" x14ac:dyDescent="0.25">
      <c r="A26" s="10">
        <v>18</v>
      </c>
      <c r="B26" s="13" t="s">
        <v>23</v>
      </c>
      <c r="C26" s="22">
        <v>0</v>
      </c>
    </row>
    <row r="27" spans="1:3" ht="15.75" x14ac:dyDescent="0.25">
      <c r="A27" s="10">
        <v>19</v>
      </c>
      <c r="B27" s="13" t="s">
        <v>24</v>
      </c>
      <c r="C27" s="20">
        <v>10</v>
      </c>
    </row>
    <row r="28" spans="1:3" ht="16.5" thickBot="1" x14ac:dyDescent="0.3">
      <c r="A28" s="11">
        <v>20</v>
      </c>
      <c r="B28" s="14" t="s">
        <v>25</v>
      </c>
      <c r="C28" s="23">
        <v>8</v>
      </c>
    </row>
    <row r="29" spans="1:3" ht="15.75" thickBot="1" x14ac:dyDescent="0.3">
      <c r="A29" s="46" t="s">
        <v>26</v>
      </c>
      <c r="B29" s="47"/>
      <c r="C29" s="8">
        <f>SUM(C9:C28)</f>
        <v>769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9" t="s">
        <v>40</v>
      </c>
      <c r="B2" s="39"/>
      <c r="C2" s="39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32</v>
      </c>
    </row>
    <row r="5" spans="1:3" x14ac:dyDescent="0.25">
      <c r="A5" s="1" t="s">
        <v>0</v>
      </c>
      <c r="B5" s="7"/>
      <c r="C5" s="1" t="s">
        <v>33</v>
      </c>
    </row>
    <row r="6" spans="1:3" ht="15.75" thickBot="1" x14ac:dyDescent="0.3"/>
    <row r="7" spans="1:3" ht="16.5" customHeight="1" thickTop="1" thickBot="1" x14ac:dyDescent="0.3">
      <c r="A7" s="40" t="s">
        <v>1</v>
      </c>
      <c r="B7" s="42" t="s">
        <v>2</v>
      </c>
      <c r="C7" s="2" t="s">
        <v>27</v>
      </c>
    </row>
    <row r="8" spans="1:3" ht="15.75" thickBot="1" x14ac:dyDescent="0.3">
      <c r="A8" s="41"/>
      <c r="B8" s="43"/>
      <c r="C8" s="3" t="s">
        <v>4</v>
      </c>
    </row>
    <row r="9" spans="1:3" x14ac:dyDescent="0.25">
      <c r="A9" s="9">
        <v>1</v>
      </c>
      <c r="B9" s="12" t="s">
        <v>6</v>
      </c>
      <c r="C9" s="18">
        <f>8801-30+1000-116.5+100</f>
        <v>9754.5</v>
      </c>
    </row>
    <row r="10" spans="1:3" x14ac:dyDescent="0.25">
      <c r="A10" s="10">
        <v>2</v>
      </c>
      <c r="B10" s="13" t="s">
        <v>7</v>
      </c>
      <c r="C10" s="19">
        <f>2062+24.5</f>
        <v>2086.5</v>
      </c>
    </row>
    <row r="11" spans="1:3" x14ac:dyDescent="0.25">
      <c r="A11" s="10">
        <v>3</v>
      </c>
      <c r="B11" s="13" t="s">
        <v>8</v>
      </c>
      <c r="C11" s="19">
        <f>2226+75</f>
        <v>2301</v>
      </c>
    </row>
    <row r="12" spans="1:3" x14ac:dyDescent="0.25">
      <c r="A12" s="10">
        <v>4</v>
      </c>
      <c r="B12" s="13" t="s">
        <v>9</v>
      </c>
      <c r="C12" s="19">
        <f>6071+600</f>
        <v>6671</v>
      </c>
    </row>
    <row r="13" spans="1:3" ht="15.75" x14ac:dyDescent="0.25">
      <c r="A13" s="10">
        <v>5</v>
      </c>
      <c r="B13" s="13" t="s">
        <v>10</v>
      </c>
      <c r="C13" s="20">
        <v>150</v>
      </c>
    </row>
    <row r="14" spans="1:3" ht="15.75" x14ac:dyDescent="0.25">
      <c r="A14" s="10">
        <v>6</v>
      </c>
      <c r="B14" s="13" t="s">
        <v>11</v>
      </c>
      <c r="C14" s="20">
        <v>191</v>
      </c>
    </row>
    <row r="15" spans="1:3" ht="15.75" x14ac:dyDescent="0.25">
      <c r="A15" s="10">
        <v>7</v>
      </c>
      <c r="B15" s="13" t="s">
        <v>12</v>
      </c>
      <c r="C15" s="21">
        <v>8.5</v>
      </c>
    </row>
    <row r="16" spans="1:3" x14ac:dyDescent="0.25">
      <c r="A16" s="10">
        <v>8</v>
      </c>
      <c r="B16" s="13" t="s">
        <v>13</v>
      </c>
      <c r="C16" s="22">
        <v>0</v>
      </c>
    </row>
    <row r="17" spans="1:3" x14ac:dyDescent="0.25">
      <c r="A17" s="10">
        <v>9</v>
      </c>
      <c r="B17" s="13" t="s">
        <v>14</v>
      </c>
      <c r="C17" s="22">
        <v>41</v>
      </c>
    </row>
    <row r="18" spans="1:3" ht="15.75" x14ac:dyDescent="0.25">
      <c r="A18" s="10">
        <v>10</v>
      </c>
      <c r="B18" s="13" t="s">
        <v>15</v>
      </c>
      <c r="C18" s="20">
        <v>65</v>
      </c>
    </row>
    <row r="19" spans="1:3" ht="15.75" x14ac:dyDescent="0.25">
      <c r="A19" s="10">
        <v>11</v>
      </c>
      <c r="B19" s="13" t="s">
        <v>16</v>
      </c>
      <c r="C19" s="20">
        <v>40</v>
      </c>
    </row>
    <row r="20" spans="1:3" x14ac:dyDescent="0.25">
      <c r="A20" s="10">
        <v>12</v>
      </c>
      <c r="B20" s="13" t="s">
        <v>17</v>
      </c>
      <c r="C20" s="22">
        <v>0</v>
      </c>
    </row>
    <row r="21" spans="1:3" x14ac:dyDescent="0.25">
      <c r="A21" s="10">
        <v>13</v>
      </c>
      <c r="B21" s="13" t="s">
        <v>18</v>
      </c>
      <c r="C21" s="22">
        <v>0</v>
      </c>
    </row>
    <row r="22" spans="1:3" ht="15.75" x14ac:dyDescent="0.25">
      <c r="A22" s="10">
        <v>14</v>
      </c>
      <c r="B22" s="13" t="s">
        <v>19</v>
      </c>
      <c r="C22" s="20">
        <v>18</v>
      </c>
    </row>
    <row r="23" spans="1:3" x14ac:dyDescent="0.25">
      <c r="A23" s="10">
        <v>15</v>
      </c>
      <c r="B23" s="13" t="s">
        <v>20</v>
      </c>
      <c r="C23" s="22">
        <v>0</v>
      </c>
    </row>
    <row r="24" spans="1:3" ht="15.75" x14ac:dyDescent="0.25">
      <c r="A24" s="10">
        <v>16</v>
      </c>
      <c r="B24" s="13" t="s">
        <v>21</v>
      </c>
      <c r="C24" s="21">
        <v>1.5</v>
      </c>
    </row>
    <row r="25" spans="1:3" x14ac:dyDescent="0.25">
      <c r="A25" s="10">
        <v>17</v>
      </c>
      <c r="B25" s="13" t="s">
        <v>22</v>
      </c>
      <c r="C25" s="22">
        <v>0</v>
      </c>
    </row>
    <row r="26" spans="1:3" x14ac:dyDescent="0.25">
      <c r="A26" s="10">
        <v>18</v>
      </c>
      <c r="B26" s="13" t="s">
        <v>23</v>
      </c>
      <c r="C26" s="22">
        <v>0</v>
      </c>
    </row>
    <row r="27" spans="1:3" ht="15.75" x14ac:dyDescent="0.25">
      <c r="A27" s="10">
        <v>19</v>
      </c>
      <c r="B27" s="13" t="s">
        <v>24</v>
      </c>
      <c r="C27" s="20">
        <v>35</v>
      </c>
    </row>
    <row r="28" spans="1:3" ht="16.5" thickBot="1" x14ac:dyDescent="0.3">
      <c r="A28" s="11">
        <v>20</v>
      </c>
      <c r="B28" s="14" t="s">
        <v>25</v>
      </c>
      <c r="C28" s="23">
        <v>27</v>
      </c>
    </row>
    <row r="29" spans="1:3" ht="15.75" thickBot="1" x14ac:dyDescent="0.3">
      <c r="A29" s="46" t="s">
        <v>26</v>
      </c>
      <c r="B29" s="47"/>
      <c r="C29" s="4">
        <f>SUM(C9:C28)</f>
        <v>21390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G5" sqref="G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9" t="s">
        <v>41</v>
      </c>
      <c r="B2" s="39"/>
      <c r="C2" s="39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32</v>
      </c>
    </row>
    <row r="5" spans="1:3" x14ac:dyDescent="0.25">
      <c r="A5" s="1" t="s">
        <v>0</v>
      </c>
      <c r="B5" s="7"/>
      <c r="C5" s="1" t="s">
        <v>33</v>
      </c>
    </row>
    <row r="6" spans="1:3" ht="15.75" thickBot="1" x14ac:dyDescent="0.3"/>
    <row r="7" spans="1:3" ht="16.5" customHeight="1" thickTop="1" thickBot="1" x14ac:dyDescent="0.3">
      <c r="A7" s="40" t="s">
        <v>1</v>
      </c>
      <c r="B7" s="42" t="s">
        <v>2</v>
      </c>
      <c r="C7" s="2" t="s">
        <v>27</v>
      </c>
    </row>
    <row r="8" spans="1:3" ht="15.75" thickBot="1" x14ac:dyDescent="0.3">
      <c r="A8" s="41"/>
      <c r="B8" s="43"/>
      <c r="C8" s="3" t="s">
        <v>3</v>
      </c>
    </row>
    <row r="9" spans="1:3" x14ac:dyDescent="0.25">
      <c r="A9" s="9">
        <v>1</v>
      </c>
      <c r="B9" s="12" t="s">
        <v>6</v>
      </c>
      <c r="C9" s="15">
        <f>1552-1000-100</f>
        <v>452</v>
      </c>
    </row>
    <row r="10" spans="1:3" x14ac:dyDescent="0.25">
      <c r="A10" s="10">
        <v>2</v>
      </c>
      <c r="B10" s="13" t="s">
        <v>7</v>
      </c>
      <c r="C10" s="16">
        <v>24.5</v>
      </c>
    </row>
    <row r="11" spans="1:3" x14ac:dyDescent="0.25">
      <c r="A11" s="10">
        <v>3</v>
      </c>
      <c r="B11" s="13" t="s">
        <v>8</v>
      </c>
      <c r="C11" s="16">
        <f>200-75</f>
        <v>125</v>
      </c>
    </row>
    <row r="12" spans="1:3" x14ac:dyDescent="0.25">
      <c r="A12" s="10">
        <v>4</v>
      </c>
      <c r="B12" s="13" t="s">
        <v>9</v>
      </c>
      <c r="C12" s="16">
        <f>865-600</f>
        <v>265</v>
      </c>
    </row>
    <row r="13" spans="1:3" x14ac:dyDescent="0.25">
      <c r="A13" s="10">
        <v>5</v>
      </c>
      <c r="B13" s="13" t="s">
        <v>10</v>
      </c>
      <c r="C13" s="16">
        <v>20</v>
      </c>
    </row>
    <row r="14" spans="1:3" x14ac:dyDescent="0.25">
      <c r="A14" s="10">
        <v>6</v>
      </c>
      <c r="B14" s="13" t="s">
        <v>11</v>
      </c>
      <c r="C14" s="16">
        <v>25</v>
      </c>
    </row>
    <row r="15" spans="1:3" x14ac:dyDescent="0.25">
      <c r="A15" s="10">
        <v>7</v>
      </c>
      <c r="B15" s="13" t="s">
        <v>12</v>
      </c>
      <c r="C15" s="16">
        <v>0.5</v>
      </c>
    </row>
    <row r="16" spans="1:3" x14ac:dyDescent="0.25">
      <c r="A16" s="10">
        <v>8</v>
      </c>
      <c r="B16" s="13" t="s">
        <v>13</v>
      </c>
      <c r="C16" s="16">
        <v>0</v>
      </c>
    </row>
    <row r="17" spans="1:3" x14ac:dyDescent="0.25">
      <c r="A17" s="10">
        <v>9</v>
      </c>
      <c r="B17" s="13" t="s">
        <v>14</v>
      </c>
      <c r="C17" s="16">
        <v>5</v>
      </c>
    </row>
    <row r="18" spans="1:3" x14ac:dyDescent="0.25">
      <c r="A18" s="10">
        <v>10</v>
      </c>
      <c r="B18" s="13" t="s">
        <v>15</v>
      </c>
      <c r="C18" s="16">
        <v>10</v>
      </c>
    </row>
    <row r="19" spans="1:3" x14ac:dyDescent="0.25">
      <c r="A19" s="10">
        <v>11</v>
      </c>
      <c r="B19" s="13" t="s">
        <v>16</v>
      </c>
      <c r="C19" s="16">
        <v>4</v>
      </c>
    </row>
    <row r="20" spans="1:3" x14ac:dyDescent="0.25">
      <c r="A20" s="10">
        <v>12</v>
      </c>
      <c r="B20" s="13" t="s">
        <v>17</v>
      </c>
      <c r="C20" s="16">
        <v>0</v>
      </c>
    </row>
    <row r="21" spans="1:3" x14ac:dyDescent="0.25">
      <c r="A21" s="10">
        <v>13</v>
      </c>
      <c r="B21" s="13" t="s">
        <v>18</v>
      </c>
      <c r="C21" s="16">
        <v>0</v>
      </c>
    </row>
    <row r="22" spans="1:3" x14ac:dyDescent="0.25">
      <c r="A22" s="10">
        <v>14</v>
      </c>
      <c r="B22" s="13" t="s">
        <v>19</v>
      </c>
      <c r="C22" s="16">
        <v>2</v>
      </c>
    </row>
    <row r="23" spans="1:3" x14ac:dyDescent="0.25">
      <c r="A23" s="10">
        <v>15</v>
      </c>
      <c r="B23" s="13" t="s">
        <v>20</v>
      </c>
      <c r="C23" s="16">
        <v>0</v>
      </c>
    </row>
    <row r="24" spans="1:3" x14ac:dyDescent="0.25">
      <c r="A24" s="10">
        <v>16</v>
      </c>
      <c r="B24" s="13" t="s">
        <v>21</v>
      </c>
      <c r="C24" s="16">
        <v>0</v>
      </c>
    </row>
    <row r="25" spans="1:3" x14ac:dyDescent="0.25">
      <c r="A25" s="10">
        <v>17</v>
      </c>
      <c r="B25" s="13" t="s">
        <v>22</v>
      </c>
      <c r="C25" s="16">
        <v>0</v>
      </c>
    </row>
    <row r="26" spans="1:3" x14ac:dyDescent="0.25">
      <c r="A26" s="10">
        <v>18</v>
      </c>
      <c r="B26" s="13" t="s">
        <v>23</v>
      </c>
      <c r="C26" s="16">
        <v>0</v>
      </c>
    </row>
    <row r="27" spans="1:3" x14ac:dyDescent="0.25">
      <c r="A27" s="10">
        <v>19</v>
      </c>
      <c r="B27" s="13" t="s">
        <v>24</v>
      </c>
      <c r="C27" s="16">
        <v>6</v>
      </c>
    </row>
    <row r="28" spans="1:3" ht="15.75" thickBot="1" x14ac:dyDescent="0.3">
      <c r="A28" s="11">
        <v>20</v>
      </c>
      <c r="B28" s="14" t="s">
        <v>25</v>
      </c>
      <c r="C28" s="17">
        <v>3</v>
      </c>
    </row>
    <row r="29" spans="1:3" ht="15.75" thickBot="1" x14ac:dyDescent="0.3">
      <c r="A29" s="46" t="s">
        <v>26</v>
      </c>
      <c r="B29" s="47"/>
      <c r="C29" s="4">
        <f>SUM(C9:C28)</f>
        <v>942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2025-10-10T04:21:18Z</dcterms:modified>
</cp:coreProperties>
</file>